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ay.BSL1\Desktop\Consolidated FX Rates _ Major Currencies\"/>
    </mc:Choice>
  </mc:AlternateContent>
  <bookViews>
    <workbookView xWindow="0" yWindow="0" windowWidth="20490" windowHeight="7155" firstSheet="3" activeTab="11"/>
  </bookViews>
  <sheets>
    <sheet name="JAN '16" sheetId="1" r:id="rId1"/>
    <sheet name="FEB '16" sheetId="2" r:id="rId2"/>
    <sheet name="MAR'16" sheetId="3" r:id="rId3"/>
    <sheet name="APR '16" sheetId="4" r:id="rId4"/>
    <sheet name="MAY '16" sheetId="6" r:id="rId5"/>
    <sheet name="JUNE '16" sheetId="7" r:id="rId6"/>
    <sheet name="JUL'16" sheetId="8" r:id="rId7"/>
    <sheet name="AUG'16" sheetId="9" r:id="rId8"/>
    <sheet name="SEPT'16" sheetId="10" r:id="rId9"/>
    <sheet name="OCT'16" sheetId="11" r:id="rId10"/>
    <sheet name="NOV '16" sheetId="12" r:id="rId11"/>
    <sheet name="DEC'16" sheetId="13" r:id="rId12"/>
  </sheets>
  <calcPr calcId="152511"/>
</workbook>
</file>

<file path=xl/calcChain.xml><?xml version="1.0" encoding="utf-8"?>
<calcChain xmlns="http://schemas.openxmlformats.org/spreadsheetml/2006/main">
  <c r="N22" i="7" l="1"/>
  <c r="M22" i="7"/>
  <c r="L22" i="7"/>
  <c r="I22" i="7"/>
  <c r="H22" i="7"/>
  <c r="G22" i="7"/>
  <c r="D22" i="7"/>
  <c r="C22" i="7"/>
  <c r="B22" i="7"/>
  <c r="N24" i="13"/>
  <c r="N23" i="13"/>
  <c r="N22" i="13"/>
  <c r="N19" i="13"/>
  <c r="N18" i="13"/>
  <c r="N17" i="13"/>
  <c r="N16" i="13"/>
  <c r="N15" i="13"/>
  <c r="N14" i="13"/>
  <c r="N13" i="13"/>
  <c r="N12" i="13"/>
  <c r="N11" i="13"/>
  <c r="N9" i="13"/>
  <c r="N8" i="13"/>
  <c r="N7" i="13"/>
  <c r="N6" i="13"/>
  <c r="N5" i="13"/>
  <c r="N4" i="13"/>
  <c r="N3" i="13"/>
  <c r="D24" i="13"/>
  <c r="D23" i="13"/>
  <c r="D22" i="13"/>
  <c r="D19" i="13"/>
  <c r="D18" i="13"/>
  <c r="D17" i="13"/>
  <c r="D16" i="13"/>
  <c r="D15" i="13"/>
  <c r="D14" i="13"/>
  <c r="D13" i="13"/>
  <c r="D12" i="13"/>
  <c r="D11" i="13"/>
  <c r="D9" i="13"/>
  <c r="D8" i="13"/>
  <c r="D7" i="13"/>
  <c r="D6" i="13"/>
  <c r="D5" i="13"/>
  <c r="D4" i="13"/>
  <c r="D3" i="13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B25" i="12"/>
  <c r="C25" i="12"/>
  <c r="G25" i="12"/>
  <c r="H25" i="12"/>
  <c r="I25" i="12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9" i="10"/>
  <c r="N8" i="10"/>
  <c r="N7" i="10"/>
  <c r="N6" i="10"/>
  <c r="N5" i="10"/>
  <c r="N4" i="10"/>
  <c r="N3" i="10"/>
  <c r="D25" i="12" l="1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9" i="10"/>
  <c r="D8" i="10"/>
  <c r="D7" i="10"/>
  <c r="D6" i="10"/>
  <c r="D5" i="10"/>
  <c r="D4" i="10"/>
  <c r="D3" i="10"/>
  <c r="B25" i="10"/>
  <c r="C25" i="10"/>
  <c r="D25" i="10" l="1"/>
  <c r="B26" i="9" l="1"/>
  <c r="C26" i="9"/>
  <c r="D26" i="9"/>
  <c r="N25" i="13"/>
  <c r="M25" i="13"/>
  <c r="L25" i="13"/>
  <c r="I25" i="13"/>
  <c r="H25" i="13"/>
  <c r="G25" i="13"/>
  <c r="D25" i="13"/>
  <c r="C25" i="13"/>
  <c r="B25" i="13"/>
  <c r="N25" i="12"/>
  <c r="M25" i="12"/>
  <c r="L25" i="12"/>
  <c r="N24" i="11"/>
  <c r="M24" i="11"/>
  <c r="L24" i="11"/>
  <c r="I24" i="11"/>
  <c r="H24" i="11"/>
  <c r="G24" i="11"/>
  <c r="D24" i="11"/>
  <c r="C24" i="11"/>
  <c r="B24" i="11"/>
  <c r="N25" i="10"/>
  <c r="M25" i="10"/>
  <c r="L25" i="10"/>
  <c r="I25" i="10"/>
  <c r="H25" i="10"/>
  <c r="G25" i="10"/>
  <c r="N26" i="9"/>
  <c r="M26" i="9"/>
  <c r="L26" i="9"/>
  <c r="I26" i="9"/>
  <c r="H26" i="9"/>
  <c r="G26" i="9"/>
  <c r="B24" i="8"/>
  <c r="C24" i="8"/>
  <c r="D24" i="8"/>
  <c r="N24" i="8"/>
  <c r="M24" i="8"/>
  <c r="L24" i="8"/>
  <c r="I24" i="8"/>
  <c r="H24" i="8"/>
  <c r="G24" i="8"/>
  <c r="N22" i="6" l="1"/>
  <c r="M22" i="6"/>
  <c r="L22" i="6"/>
  <c r="I22" i="6"/>
  <c r="H22" i="6"/>
  <c r="G22" i="6"/>
  <c r="C22" i="6"/>
  <c r="B22" i="6"/>
  <c r="D22" i="6"/>
  <c r="D21" i="4" l="1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N22" i="4"/>
  <c r="M22" i="4"/>
  <c r="L22" i="4"/>
  <c r="I22" i="4"/>
  <c r="H22" i="4"/>
  <c r="G22" i="4"/>
  <c r="C22" i="4"/>
  <c r="B22" i="4"/>
  <c r="D25" i="3"/>
  <c r="D24" i="3"/>
  <c r="D23" i="3"/>
  <c r="D20" i="3"/>
  <c r="D19" i="3"/>
  <c r="D18" i="3"/>
  <c r="D17" i="3"/>
  <c r="D16" i="3"/>
  <c r="D15" i="3"/>
  <c r="D14" i="3"/>
  <c r="D13" i="3"/>
  <c r="D12" i="3"/>
  <c r="D11" i="3"/>
  <c r="D10" i="3"/>
  <c r="D9" i="3"/>
  <c r="D7" i="3"/>
  <c r="D6" i="3"/>
  <c r="D5" i="3"/>
  <c r="D4" i="3"/>
  <c r="D3" i="3"/>
  <c r="B26" i="3"/>
  <c r="C26" i="3"/>
  <c r="G26" i="3"/>
  <c r="H26" i="3"/>
  <c r="I26" i="3"/>
  <c r="N26" i="3"/>
  <c r="M26" i="3"/>
  <c r="L26" i="3"/>
  <c r="D23" i="2"/>
  <c r="D22" i="2"/>
  <c r="D21" i="2"/>
  <c r="D19" i="2"/>
  <c r="D18" i="2"/>
  <c r="D17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2" i="4" l="1"/>
  <c r="D26" i="3"/>
  <c r="N24" i="2" l="1"/>
  <c r="M24" i="2"/>
  <c r="L24" i="2"/>
  <c r="I24" i="2"/>
  <c r="H24" i="2"/>
  <c r="G24" i="2"/>
  <c r="C24" i="2"/>
  <c r="B24" i="2"/>
  <c r="D24" i="2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N24" i="1" l="1"/>
  <c r="M24" i="1"/>
  <c r="L24" i="1"/>
  <c r="I24" i="1"/>
  <c r="H24" i="1"/>
  <c r="G24" i="1"/>
  <c r="D24" i="1"/>
  <c r="C24" i="1"/>
  <c r="B24" i="1"/>
</calcChain>
</file>

<file path=xl/sharedStrings.xml><?xml version="1.0" encoding="utf-8"?>
<sst xmlns="http://schemas.openxmlformats.org/spreadsheetml/2006/main" count="284" uniqueCount="15">
  <si>
    <t>Date/Period</t>
  </si>
  <si>
    <t>SLL/USD EXCHANGE RATES</t>
  </si>
  <si>
    <t>SLL/EUR EXCHANGE RATES</t>
  </si>
  <si>
    <t>SLL/GBP EXCHANGE RATES</t>
  </si>
  <si>
    <t>Buying</t>
  </si>
  <si>
    <t>Selling</t>
  </si>
  <si>
    <t>Mid Rate</t>
  </si>
  <si>
    <t>PUBLIC HOLIDAY</t>
  </si>
  <si>
    <t>AVG</t>
  </si>
  <si>
    <t>Market Surveillance</t>
  </si>
  <si>
    <t>Financial Markets Department</t>
  </si>
  <si>
    <t>Bank Of Sierra Leone</t>
  </si>
  <si>
    <t xml:space="preserve">PUBLIC HOLIDAY </t>
  </si>
  <si>
    <t>5849,72</t>
  </si>
  <si>
    <t>6164,03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</si>
</sst>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;[Red]#,##0.00"/>
    <numFmt numFmtId="165" formatCode="_-* #,##0.00_-;\-* #,##0.00_-;_-* &quot;-&quot;??_-;_-@_-"/>
    <numFmt numFmtId="166" formatCode="0.00000000"/>
    <numFmt numFmtId="167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5" fontId="2" fillId="0" borderId="18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165" fontId="4" fillId="0" borderId="13" xfId="1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/>
    </xf>
    <xf numFmtId="165" fontId="4" fillId="2" borderId="14" xfId="1" applyNumberFormat="1" applyFont="1" applyFill="1" applyBorder="1" applyAlignment="1">
      <alignment horizontal="center"/>
    </xf>
    <xf numFmtId="165" fontId="4" fillId="0" borderId="26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5" fontId="5" fillId="0" borderId="18" xfId="0" applyNumberFormat="1" applyFont="1" applyBorder="1" applyAlignment="1">
      <alignment horizontal="center"/>
    </xf>
    <xf numFmtId="0" fontId="2" fillId="0" borderId="0" xfId="0" applyFont="1"/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4" fillId="0" borderId="20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4" fontId="4" fillId="3" borderId="34" xfId="0" applyNumberFormat="1" applyFont="1" applyFill="1" applyBorder="1" applyAlignment="1">
      <alignment horizontal="center"/>
    </xf>
    <xf numFmtId="15" fontId="4" fillId="0" borderId="33" xfId="0" applyNumberFormat="1" applyFont="1" applyBorder="1" applyAlignment="1">
      <alignment horizontal="center"/>
    </xf>
    <xf numFmtId="15" fontId="4" fillId="0" borderId="34" xfId="0" applyNumberFormat="1" applyFont="1" applyBorder="1" applyAlignment="1">
      <alignment horizontal="center"/>
    </xf>
    <xf numFmtId="15" fontId="4" fillId="0" borderId="35" xfId="0" applyNumberFormat="1" applyFont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165" fontId="4" fillId="0" borderId="39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5" fontId="5" fillId="0" borderId="34" xfId="0" applyNumberFormat="1" applyFont="1" applyBorder="1" applyAlignment="1">
      <alignment horizontal="center"/>
    </xf>
    <xf numFmtId="15" fontId="5" fillId="3" borderId="34" xfId="0" applyNumberFormat="1" applyFont="1" applyFill="1" applyBorder="1" applyAlignment="1">
      <alignment horizontal="center"/>
    </xf>
    <xf numFmtId="15" fontId="4" fillId="0" borderId="36" xfId="0" applyNumberFormat="1" applyFont="1" applyBorder="1" applyAlignment="1">
      <alignment horizontal="center"/>
    </xf>
    <xf numFmtId="165" fontId="4" fillId="0" borderId="3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5" fontId="4" fillId="0" borderId="43" xfId="0" applyNumberFormat="1" applyFont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15" fontId="4" fillId="0" borderId="44" xfId="0" applyNumberFormat="1" applyFont="1" applyBorder="1" applyAlignment="1">
      <alignment horizontal="center"/>
    </xf>
    <xf numFmtId="165" fontId="4" fillId="0" borderId="24" xfId="1" applyNumberFormat="1" applyFont="1" applyFill="1" applyBorder="1" applyAlignment="1">
      <alignment horizontal="center"/>
    </xf>
    <xf numFmtId="15" fontId="5" fillId="3" borderId="44" xfId="0" applyNumberFormat="1" applyFont="1" applyFill="1" applyBorder="1" applyAlignment="1">
      <alignment horizontal="center"/>
    </xf>
    <xf numFmtId="15" fontId="4" fillId="0" borderId="45" xfId="0" applyNumberFormat="1" applyFont="1" applyBorder="1" applyAlignment="1">
      <alignment horizontal="center"/>
    </xf>
    <xf numFmtId="15" fontId="4" fillId="0" borderId="46" xfId="0" applyNumberFormat="1" applyFont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4" fillId="0" borderId="47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4" fillId="2" borderId="49" xfId="1" applyNumberFormat="1" applyFont="1" applyFill="1" applyBorder="1" applyAlignment="1">
      <alignment horizontal="center"/>
    </xf>
    <xf numFmtId="15" fontId="2" fillId="0" borderId="35" xfId="0" applyNumberFormat="1" applyFont="1" applyBorder="1" applyAlignment="1">
      <alignment horizontal="center"/>
    </xf>
    <xf numFmtId="15" fontId="5" fillId="0" borderId="34" xfId="0" applyNumberFormat="1" applyFont="1" applyFill="1" applyBorder="1" applyAlignment="1">
      <alignment horizontal="center"/>
    </xf>
    <xf numFmtId="0" fontId="2" fillId="0" borderId="0" xfId="0" applyFont="1" applyFill="1"/>
    <xf numFmtId="15" fontId="4" fillId="2" borderId="34" xfId="0" applyNumberFormat="1" applyFont="1" applyFill="1" applyBorder="1" applyAlignment="1">
      <alignment horizontal="center"/>
    </xf>
    <xf numFmtId="15" fontId="4" fillId="2" borderId="11" xfId="0" applyNumberFormat="1" applyFont="1" applyFill="1" applyBorder="1" applyAlignment="1">
      <alignment horizontal="center"/>
    </xf>
    <xf numFmtId="15" fontId="4" fillId="2" borderId="36" xfId="0" applyNumberFormat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43" fontId="4" fillId="0" borderId="14" xfId="1" applyFont="1" applyBorder="1" applyAlignment="1">
      <alignment horizontal="center"/>
    </xf>
    <xf numFmtId="43" fontId="4" fillId="0" borderId="39" xfId="1" applyFont="1" applyFill="1" applyBorder="1" applyAlignment="1">
      <alignment horizontal="center"/>
    </xf>
    <xf numFmtId="43" fontId="4" fillId="0" borderId="40" xfId="1" applyFont="1" applyFill="1" applyBorder="1" applyAlignment="1">
      <alignment horizontal="center"/>
    </xf>
    <xf numFmtId="43" fontId="4" fillId="0" borderId="41" xfId="1" applyFont="1" applyBorder="1" applyAlignment="1">
      <alignment horizontal="center"/>
    </xf>
    <xf numFmtId="43" fontId="4" fillId="0" borderId="14" xfId="1" applyFont="1" applyFill="1" applyBorder="1" applyAlignment="1">
      <alignment horizontal="center"/>
    </xf>
    <xf numFmtId="43" fontId="4" fillId="0" borderId="37" xfId="1" applyFont="1" applyFill="1" applyBorder="1" applyAlignment="1">
      <alignment horizontal="center"/>
    </xf>
    <xf numFmtId="43" fontId="4" fillId="0" borderId="28" xfId="1" applyFont="1" applyFill="1" applyBorder="1" applyAlignment="1">
      <alignment horizontal="center"/>
    </xf>
    <xf numFmtId="43" fontId="4" fillId="0" borderId="38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4" fillId="0" borderId="21" xfId="1" applyFont="1" applyFill="1" applyBorder="1" applyAlignment="1">
      <alignment horizontal="center"/>
    </xf>
    <xf numFmtId="43" fontId="4" fillId="0" borderId="22" xfId="1" applyFont="1" applyFill="1" applyBorder="1" applyAlignment="1">
      <alignment horizontal="center"/>
    </xf>
    <xf numFmtId="43" fontId="4" fillId="0" borderId="23" xfId="1" applyFont="1" applyFill="1" applyBorder="1" applyAlignment="1">
      <alignment horizontal="center"/>
    </xf>
    <xf numFmtId="43" fontId="4" fillId="0" borderId="24" xfId="1" applyFont="1" applyFill="1" applyBorder="1" applyAlignment="1">
      <alignment horizontal="center"/>
    </xf>
    <xf numFmtId="43" fontId="4" fillId="0" borderId="50" xfId="1" applyFont="1" applyFill="1" applyBorder="1" applyAlignment="1">
      <alignment horizontal="center"/>
    </xf>
    <xf numFmtId="43" fontId="4" fillId="0" borderId="38" xfId="1" applyFont="1" applyFill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4" fillId="0" borderId="41" xfId="1" applyFont="1" applyFill="1" applyBorder="1" applyAlignment="1">
      <alignment horizontal="center"/>
    </xf>
    <xf numFmtId="43" fontId="4" fillId="0" borderId="26" xfId="1" applyFont="1" applyFill="1" applyBorder="1" applyAlignment="1">
      <alignment horizontal="center"/>
    </xf>
    <xf numFmtId="43" fontId="4" fillId="0" borderId="27" xfId="1" applyFont="1" applyFill="1" applyBorder="1" applyAlignment="1">
      <alignment horizontal="center"/>
    </xf>
    <xf numFmtId="43" fontId="4" fillId="0" borderId="32" xfId="1" applyFont="1" applyFill="1" applyBorder="1" applyAlignment="1">
      <alignment horizontal="center"/>
    </xf>
    <xf numFmtId="15" fontId="4" fillId="2" borderId="35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5" fillId="0" borderId="16" xfId="0" applyNumberFormat="1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Font="1" applyBorder="1"/>
    <xf numFmtId="0" fontId="0" fillId="0" borderId="16" xfId="0" applyFont="1" applyBorder="1"/>
    <xf numFmtId="166" fontId="5" fillId="0" borderId="16" xfId="0" applyNumberFormat="1" applyFont="1" applyFill="1" applyBorder="1" applyAlignment="1"/>
    <xf numFmtId="167" fontId="4" fillId="0" borderId="37" xfId="0" applyNumberFormat="1" applyFont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0" fontId="2" fillId="0" borderId="16" xfId="0" applyFont="1" applyFill="1" applyBorder="1"/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5" fillId="3" borderId="16" xfId="1" applyNumberFormat="1" applyFont="1" applyFill="1" applyBorder="1" applyAlignment="1">
      <alignment horizontal="center"/>
    </xf>
    <xf numFmtId="165" fontId="5" fillId="3" borderId="15" xfId="1" applyNumberFormat="1" applyFont="1" applyFill="1" applyBorder="1" applyAlignment="1">
      <alignment horizontal="center"/>
    </xf>
    <xf numFmtId="165" fontId="5" fillId="3" borderId="12" xfId="1" applyNumberFormat="1" applyFont="1" applyFill="1" applyBorder="1" applyAlignment="1">
      <alignment horizontal="center"/>
    </xf>
    <xf numFmtId="165" fontId="5" fillId="3" borderId="13" xfId="1" applyNumberFormat="1" applyFont="1" applyFill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5" fontId="5" fillId="3" borderId="24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L16" sqref="L16"/>
    </sheetView>
  </sheetViews>
  <sheetFormatPr defaultRowHeight="15" x14ac:dyDescent="0.25"/>
  <cols>
    <col min="1" max="1" width="12.42578125" customWidth="1"/>
    <col min="2" max="2" width="10.28515625" customWidth="1"/>
    <col min="3" max="4" width="10.7109375" customWidth="1"/>
    <col min="6" max="6" width="12.5703125" customWidth="1"/>
    <col min="7" max="7" width="10.85546875" customWidth="1"/>
    <col min="8" max="9" width="11" customWidth="1"/>
    <col min="11" max="11" width="13.28515625" customWidth="1"/>
    <col min="12" max="12" width="11.85546875" customWidth="1"/>
    <col min="13" max="13" width="11.42578125" customWidth="1"/>
    <col min="14" max="14" width="11.28515625" customWidth="1"/>
  </cols>
  <sheetData>
    <row r="1" spans="1:14" ht="15.75" customHeight="1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</row>
    <row r="2" spans="1:14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4" t="s">
        <v>4</v>
      </c>
      <c r="H2" s="5" t="s">
        <v>5</v>
      </c>
      <c r="I2" s="6" t="s">
        <v>6</v>
      </c>
      <c r="J2" s="18"/>
      <c r="K2" s="126"/>
      <c r="L2" s="1" t="s">
        <v>4</v>
      </c>
      <c r="M2" s="2" t="s">
        <v>5</v>
      </c>
      <c r="N2" s="3" t="s">
        <v>6</v>
      </c>
    </row>
    <row r="3" spans="1:14" ht="15.75" thickBot="1" x14ac:dyDescent="0.3">
      <c r="A3" s="34">
        <v>42370</v>
      </c>
      <c r="B3" s="123" t="s">
        <v>7</v>
      </c>
      <c r="C3" s="123"/>
      <c r="D3" s="124"/>
      <c r="E3" s="18"/>
      <c r="F3" s="34">
        <v>42370</v>
      </c>
      <c r="G3" s="123" t="s">
        <v>12</v>
      </c>
      <c r="H3" s="123"/>
      <c r="I3" s="124"/>
      <c r="J3" s="18"/>
      <c r="K3" s="34">
        <v>42370</v>
      </c>
      <c r="L3" s="123" t="s">
        <v>12</v>
      </c>
      <c r="M3" s="123"/>
      <c r="N3" s="124"/>
    </row>
    <row r="4" spans="1:14" x14ac:dyDescent="0.25">
      <c r="A4" s="36">
        <v>42373</v>
      </c>
      <c r="B4" s="32">
        <v>5582.71</v>
      </c>
      <c r="C4" s="19">
        <v>5695.49</v>
      </c>
      <c r="D4" s="22">
        <f>(B4+C4)/2</f>
        <v>5639.1</v>
      </c>
      <c r="E4" s="18"/>
      <c r="F4" s="36">
        <v>42373</v>
      </c>
      <c r="G4" s="32">
        <v>6079.76</v>
      </c>
      <c r="H4" s="19">
        <v>6119.72</v>
      </c>
      <c r="I4" s="22">
        <v>6099.74</v>
      </c>
      <c r="J4" s="18"/>
      <c r="K4" s="35">
        <v>42373</v>
      </c>
      <c r="L4" s="31">
        <v>8221.66</v>
      </c>
      <c r="M4" s="20">
        <v>8389.4599999999991</v>
      </c>
      <c r="N4" s="21">
        <v>8305.56</v>
      </c>
    </row>
    <row r="5" spans="1:14" x14ac:dyDescent="0.25">
      <c r="A5" s="36">
        <v>42374</v>
      </c>
      <c r="B5" s="32">
        <v>5582.71</v>
      </c>
      <c r="C5" s="19">
        <v>5695.49</v>
      </c>
      <c r="D5" s="22">
        <f t="shared" ref="D5:D6" si="0">(B5+C5)/2</f>
        <v>5639.1</v>
      </c>
      <c r="E5" s="18"/>
      <c r="F5" s="36">
        <v>42374</v>
      </c>
      <c r="G5" s="32">
        <v>6026.36</v>
      </c>
      <c r="H5" s="19">
        <v>6167.04</v>
      </c>
      <c r="I5" s="22">
        <v>6096.7</v>
      </c>
      <c r="J5" s="18"/>
      <c r="K5" s="36">
        <v>42374</v>
      </c>
      <c r="L5" s="32">
        <v>8219.42</v>
      </c>
      <c r="M5" s="19">
        <v>8387.18</v>
      </c>
      <c r="N5" s="22">
        <v>8303.2999999999993</v>
      </c>
    </row>
    <row r="6" spans="1:14" x14ac:dyDescent="0.25">
      <c r="A6" s="36">
        <v>42375</v>
      </c>
      <c r="B6" s="32">
        <v>5582.71</v>
      </c>
      <c r="C6" s="19">
        <v>5695.49</v>
      </c>
      <c r="D6" s="22">
        <f t="shared" si="0"/>
        <v>5639.1</v>
      </c>
      <c r="E6" s="18"/>
      <c r="F6" s="36">
        <v>42375</v>
      </c>
      <c r="G6" s="32">
        <v>5984.25</v>
      </c>
      <c r="H6" s="19">
        <v>6102.82</v>
      </c>
      <c r="I6" s="22">
        <v>6043.5349999999999</v>
      </c>
      <c r="J6" s="18"/>
      <c r="K6" s="36">
        <v>42375</v>
      </c>
      <c r="L6" s="32">
        <v>8170.3</v>
      </c>
      <c r="M6" s="19">
        <v>8337.06</v>
      </c>
      <c r="N6" s="22">
        <v>8253.68</v>
      </c>
    </row>
    <row r="7" spans="1:14" x14ac:dyDescent="0.25">
      <c r="A7" s="36">
        <v>42376</v>
      </c>
      <c r="B7" s="32">
        <v>5603.38</v>
      </c>
      <c r="C7" s="19">
        <v>5716.58</v>
      </c>
      <c r="D7" s="22">
        <f t="shared" ref="D7:D15" si="1">(B8+C8)/2</f>
        <v>5659.98</v>
      </c>
      <c r="E7" s="18"/>
      <c r="F7" s="36">
        <v>42376</v>
      </c>
      <c r="G7" s="32">
        <v>6061.45</v>
      </c>
      <c r="H7" s="19">
        <v>6180.57</v>
      </c>
      <c r="I7" s="22">
        <v>6121.01</v>
      </c>
      <c r="J7" s="18"/>
      <c r="K7" s="36">
        <v>42376</v>
      </c>
      <c r="L7" s="32">
        <v>8193.26</v>
      </c>
      <c r="M7" s="19">
        <v>8361.07</v>
      </c>
      <c r="N7" s="22">
        <v>8277.1650000000009</v>
      </c>
    </row>
    <row r="8" spans="1:14" x14ac:dyDescent="0.25">
      <c r="A8" s="36">
        <v>42377</v>
      </c>
      <c r="B8" s="32">
        <v>5603.38</v>
      </c>
      <c r="C8" s="19">
        <v>5716.58</v>
      </c>
      <c r="D8" s="22">
        <f t="shared" si="1"/>
        <v>5659.98</v>
      </c>
      <c r="E8" s="18"/>
      <c r="F8" s="36">
        <v>42377</v>
      </c>
      <c r="G8" s="32">
        <v>6086.75</v>
      </c>
      <c r="H8" s="19">
        <v>6209.04</v>
      </c>
      <c r="I8" s="22">
        <v>6147.8950000000004</v>
      </c>
      <c r="J8" s="18"/>
      <c r="K8" s="36">
        <v>42377</v>
      </c>
      <c r="L8" s="32">
        <v>8184.86</v>
      </c>
      <c r="M8" s="19">
        <v>8353.64</v>
      </c>
      <c r="N8" s="22">
        <v>8269.25</v>
      </c>
    </row>
    <row r="9" spans="1:14" x14ac:dyDescent="0.25">
      <c r="A9" s="36">
        <v>42380</v>
      </c>
      <c r="B9" s="32">
        <v>5603.38</v>
      </c>
      <c r="C9" s="19">
        <v>5716.58</v>
      </c>
      <c r="D9" s="22">
        <f t="shared" si="1"/>
        <v>5659.98</v>
      </c>
      <c r="E9" s="18"/>
      <c r="F9" s="36">
        <v>42380</v>
      </c>
      <c r="G9" s="32">
        <v>6119.17</v>
      </c>
      <c r="H9" s="19">
        <v>6243.02</v>
      </c>
      <c r="I9" s="22">
        <v>6181.0950000000003</v>
      </c>
      <c r="J9" s="18"/>
      <c r="K9" s="36">
        <v>42380</v>
      </c>
      <c r="L9" s="32">
        <v>8143.39</v>
      </c>
      <c r="M9" s="19">
        <v>8311.34</v>
      </c>
      <c r="N9" s="22">
        <v>8227.3649999999998</v>
      </c>
    </row>
    <row r="10" spans="1:14" x14ac:dyDescent="0.25">
      <c r="A10" s="36">
        <v>42381</v>
      </c>
      <c r="B10" s="32">
        <v>5603.38</v>
      </c>
      <c r="C10" s="19">
        <v>5716.58</v>
      </c>
      <c r="D10" s="22">
        <f t="shared" si="1"/>
        <v>5659.98</v>
      </c>
      <c r="E10" s="18"/>
      <c r="F10" s="36">
        <v>42381</v>
      </c>
      <c r="G10" s="32">
        <v>6093.28</v>
      </c>
      <c r="H10" s="19">
        <v>6213.97</v>
      </c>
      <c r="I10" s="22">
        <v>6153.625</v>
      </c>
      <c r="J10" s="18"/>
      <c r="K10" s="36">
        <v>42381</v>
      </c>
      <c r="L10" s="32">
        <v>8133.31</v>
      </c>
      <c r="M10" s="19">
        <v>8298.76</v>
      </c>
      <c r="N10" s="22">
        <v>8216.0349999999999</v>
      </c>
    </row>
    <row r="11" spans="1:14" x14ac:dyDescent="0.25">
      <c r="A11" s="36">
        <v>42382</v>
      </c>
      <c r="B11" s="32">
        <v>5603.38</v>
      </c>
      <c r="C11" s="19">
        <v>5716.58</v>
      </c>
      <c r="D11" s="22">
        <f t="shared" si="1"/>
        <v>5651.7800000000007</v>
      </c>
      <c r="E11" s="18"/>
      <c r="F11" s="36">
        <v>42382</v>
      </c>
      <c r="G11" s="32">
        <v>6097.39</v>
      </c>
      <c r="H11" s="19">
        <v>6220.49</v>
      </c>
      <c r="I11" s="22">
        <v>6158.9400000000005</v>
      </c>
      <c r="J11" s="18"/>
      <c r="K11" s="36">
        <v>42382</v>
      </c>
      <c r="L11" s="32">
        <v>8133.31</v>
      </c>
      <c r="M11" s="19">
        <v>8298.76</v>
      </c>
      <c r="N11" s="22">
        <v>8216.0349999999999</v>
      </c>
    </row>
    <row r="12" spans="1:14" x14ac:dyDescent="0.25">
      <c r="A12" s="36">
        <v>42383</v>
      </c>
      <c r="B12" s="32">
        <v>5595.26</v>
      </c>
      <c r="C12" s="19">
        <v>5708.3</v>
      </c>
      <c r="D12" s="22">
        <f t="shared" si="1"/>
        <v>5651.7800000000007</v>
      </c>
      <c r="E12" s="18"/>
      <c r="F12" s="36">
        <v>42383</v>
      </c>
      <c r="G12" s="32">
        <v>6083.27</v>
      </c>
      <c r="H12" s="19">
        <v>6204.69</v>
      </c>
      <c r="I12" s="22">
        <v>6143.98</v>
      </c>
      <c r="J12" s="18"/>
      <c r="K12" s="36">
        <v>42383</v>
      </c>
      <c r="L12" s="32">
        <v>8062.77</v>
      </c>
      <c r="M12" s="19">
        <v>8226.7999999999993</v>
      </c>
      <c r="N12" s="22">
        <v>8144.7849999999999</v>
      </c>
    </row>
    <row r="13" spans="1:14" x14ac:dyDescent="0.25">
      <c r="A13" s="36">
        <v>42384</v>
      </c>
      <c r="B13" s="32">
        <v>5595.26</v>
      </c>
      <c r="C13" s="19">
        <v>5708.3</v>
      </c>
      <c r="D13" s="22">
        <f t="shared" si="1"/>
        <v>5651.7800000000007</v>
      </c>
      <c r="E13" s="18"/>
      <c r="F13" s="36">
        <v>42384</v>
      </c>
      <c r="G13" s="32">
        <v>6092.92</v>
      </c>
      <c r="H13" s="19">
        <v>6213.55</v>
      </c>
      <c r="I13" s="22">
        <v>6153.2250000000004</v>
      </c>
      <c r="J13" s="18"/>
      <c r="K13" s="36">
        <v>42384</v>
      </c>
      <c r="L13" s="32">
        <v>8056.06</v>
      </c>
      <c r="M13" s="19">
        <v>8220.52</v>
      </c>
      <c r="N13" s="22">
        <v>8138.2900000000009</v>
      </c>
    </row>
    <row r="14" spans="1:14" x14ac:dyDescent="0.25">
      <c r="A14" s="36">
        <v>42387</v>
      </c>
      <c r="B14" s="32">
        <v>5595.26</v>
      </c>
      <c r="C14" s="19">
        <v>5708.3</v>
      </c>
      <c r="D14" s="22">
        <f t="shared" si="1"/>
        <v>5651.7800000000007</v>
      </c>
      <c r="E14" s="18"/>
      <c r="F14" s="36">
        <v>42387</v>
      </c>
      <c r="G14" s="32">
        <v>6117.96</v>
      </c>
      <c r="H14" s="19">
        <v>6239.28</v>
      </c>
      <c r="I14" s="22">
        <v>6178.62</v>
      </c>
      <c r="J14" s="18"/>
      <c r="K14" s="36">
        <v>42387</v>
      </c>
      <c r="L14" s="32">
        <v>7976.6</v>
      </c>
      <c r="M14" s="19">
        <v>8142.89</v>
      </c>
      <c r="N14" s="22">
        <v>8059.7450000000008</v>
      </c>
    </row>
    <row r="15" spans="1:14" x14ac:dyDescent="0.25">
      <c r="A15" s="36">
        <v>42388</v>
      </c>
      <c r="B15" s="32">
        <v>5595.26</v>
      </c>
      <c r="C15" s="19">
        <v>5708.3</v>
      </c>
      <c r="D15" s="22">
        <f t="shared" si="1"/>
        <v>5651.7800000000007</v>
      </c>
      <c r="E15" s="18"/>
      <c r="F15" s="36">
        <v>42388</v>
      </c>
      <c r="G15" s="32">
        <v>6117.96</v>
      </c>
      <c r="H15" s="19">
        <v>6239.28</v>
      </c>
      <c r="I15" s="22">
        <v>6178.62</v>
      </c>
      <c r="J15" s="18"/>
      <c r="K15" s="36">
        <v>42388</v>
      </c>
      <c r="L15" s="32">
        <v>7976.6</v>
      </c>
      <c r="M15" s="19">
        <v>8142.89</v>
      </c>
      <c r="N15" s="22">
        <v>8059.7450000000008</v>
      </c>
    </row>
    <row r="16" spans="1:14" x14ac:dyDescent="0.25">
      <c r="A16" s="36">
        <v>42389</v>
      </c>
      <c r="B16" s="32">
        <v>5595.26</v>
      </c>
      <c r="C16" s="19">
        <v>5708.3</v>
      </c>
      <c r="D16" s="22">
        <f>(B17+C17)/2-0.01</f>
        <v>5702.6049999999996</v>
      </c>
      <c r="E16" s="18"/>
      <c r="F16" s="36">
        <v>42389</v>
      </c>
      <c r="G16" s="32">
        <v>6129.28</v>
      </c>
      <c r="H16" s="19">
        <v>6252.37</v>
      </c>
      <c r="I16" s="22">
        <v>6190.8149999999996</v>
      </c>
      <c r="J16" s="18"/>
      <c r="K16" s="36">
        <v>42389</v>
      </c>
      <c r="L16" s="32">
        <v>7918.41</v>
      </c>
      <c r="M16" s="19">
        <v>8081.81</v>
      </c>
      <c r="N16" s="22">
        <v>8000.1100000000006</v>
      </c>
    </row>
    <row r="17" spans="1:14" x14ac:dyDescent="0.25">
      <c r="A17" s="36">
        <v>42390</v>
      </c>
      <c r="B17" s="32">
        <v>5645.59</v>
      </c>
      <c r="C17" s="19">
        <v>5759.64</v>
      </c>
      <c r="D17" s="22">
        <f>(B18+C18)/2</f>
        <v>5702.6149999999998</v>
      </c>
      <c r="E17" s="18"/>
      <c r="F17" s="36">
        <v>42390</v>
      </c>
      <c r="G17" s="32">
        <v>6151.06</v>
      </c>
      <c r="H17" s="19">
        <v>6272.83</v>
      </c>
      <c r="I17" s="22">
        <v>6211.9349999999995</v>
      </c>
      <c r="J17" s="18"/>
      <c r="K17" s="36">
        <v>42390</v>
      </c>
      <c r="L17" s="32">
        <v>8003.75</v>
      </c>
      <c r="M17" s="19">
        <v>8166.59</v>
      </c>
      <c r="N17" s="22">
        <v>8085.17</v>
      </c>
    </row>
    <row r="18" spans="1:14" x14ac:dyDescent="0.25">
      <c r="A18" s="36">
        <v>42391</v>
      </c>
      <c r="B18" s="32">
        <v>5645.59</v>
      </c>
      <c r="C18" s="19">
        <v>5759.64</v>
      </c>
      <c r="D18" s="22">
        <f>(B19+C19)/2</f>
        <v>5702.6149999999998</v>
      </c>
      <c r="E18" s="18"/>
      <c r="F18" s="36">
        <v>42391</v>
      </c>
      <c r="G18" s="32">
        <v>6117.52</v>
      </c>
      <c r="H18" s="19">
        <v>6237.67</v>
      </c>
      <c r="I18" s="22">
        <v>6177.5950000000003</v>
      </c>
      <c r="J18" s="18"/>
      <c r="K18" s="36">
        <v>42391</v>
      </c>
      <c r="L18" s="32">
        <v>8035.37</v>
      </c>
      <c r="M18" s="19">
        <v>8199.42</v>
      </c>
      <c r="N18" s="22">
        <v>8117.3950000000004</v>
      </c>
    </row>
    <row r="19" spans="1:14" x14ac:dyDescent="0.25">
      <c r="A19" s="36">
        <v>42394</v>
      </c>
      <c r="B19" s="32">
        <v>5645.59</v>
      </c>
      <c r="C19" s="19">
        <v>5759.64</v>
      </c>
      <c r="D19" s="22">
        <f>(B20+C20)/2</f>
        <v>5702.6149999999998</v>
      </c>
      <c r="E19" s="18"/>
      <c r="F19" s="36">
        <v>42394</v>
      </c>
      <c r="G19" s="32">
        <v>6104.07</v>
      </c>
      <c r="H19" s="19">
        <v>6225.83</v>
      </c>
      <c r="I19" s="22">
        <v>6164.95</v>
      </c>
      <c r="J19" s="18"/>
      <c r="K19" s="36">
        <v>42394</v>
      </c>
      <c r="L19" s="32">
        <v>8072.63</v>
      </c>
      <c r="M19" s="19">
        <v>8238.01</v>
      </c>
      <c r="N19" s="22">
        <v>8155.32</v>
      </c>
    </row>
    <row r="20" spans="1:14" x14ac:dyDescent="0.25">
      <c r="A20" s="36">
        <v>42395</v>
      </c>
      <c r="B20" s="32">
        <v>5645.59</v>
      </c>
      <c r="C20" s="19">
        <v>5759.64</v>
      </c>
      <c r="D20" s="22">
        <f>(B21+C21)/2</f>
        <v>5702.6149999999998</v>
      </c>
      <c r="E20" s="18"/>
      <c r="F20" s="36">
        <v>42395</v>
      </c>
      <c r="G20" s="32">
        <v>6132.35</v>
      </c>
      <c r="H20" s="19">
        <v>6253.76</v>
      </c>
      <c r="I20" s="22">
        <v>6193.0450000000001</v>
      </c>
      <c r="J20" s="18"/>
      <c r="K20" s="36">
        <v>42395</v>
      </c>
      <c r="L20" s="32">
        <v>8022.95</v>
      </c>
      <c r="M20" s="19">
        <v>8186.18</v>
      </c>
      <c r="N20" s="22">
        <v>8104.5650000000005</v>
      </c>
    </row>
    <row r="21" spans="1:14" x14ac:dyDescent="0.25">
      <c r="A21" s="36">
        <v>42396</v>
      </c>
      <c r="B21" s="32">
        <v>5645.59</v>
      </c>
      <c r="C21" s="19">
        <v>5759.64</v>
      </c>
      <c r="D21" s="22">
        <f>((B22+C22)/2)</f>
        <v>5734.4449999999997</v>
      </c>
      <c r="E21" s="18"/>
      <c r="F21" s="36">
        <v>42396</v>
      </c>
      <c r="G21" s="32">
        <v>6128.88</v>
      </c>
      <c r="H21" s="19">
        <v>6249.34</v>
      </c>
      <c r="I21" s="22">
        <v>6189.1100000000006</v>
      </c>
      <c r="J21" s="18"/>
      <c r="K21" s="36">
        <v>42396</v>
      </c>
      <c r="L21" s="32">
        <v>8097.47</v>
      </c>
      <c r="M21" s="19">
        <v>8261.6299999999992</v>
      </c>
      <c r="N21" s="22">
        <v>8179.5499999999993</v>
      </c>
    </row>
    <row r="22" spans="1:14" ht="15.75" thickBot="1" x14ac:dyDescent="0.3">
      <c r="A22" s="36">
        <v>42397</v>
      </c>
      <c r="B22" s="32">
        <v>5677.1</v>
      </c>
      <c r="C22" s="19">
        <v>5791.79</v>
      </c>
      <c r="D22" s="22">
        <f>((B22+C22)/2)</f>
        <v>5734.4449999999997</v>
      </c>
      <c r="E22" s="18"/>
      <c r="F22" s="36">
        <v>42397</v>
      </c>
      <c r="G22" s="32">
        <v>6177.4</v>
      </c>
      <c r="H22" s="19">
        <v>6300.59</v>
      </c>
      <c r="I22" s="22">
        <v>6238.9849999999997</v>
      </c>
      <c r="J22" s="18"/>
      <c r="K22" s="37">
        <v>42397</v>
      </c>
      <c r="L22" s="33">
        <v>8089.3</v>
      </c>
      <c r="M22" s="23">
        <v>8255.0400000000009</v>
      </c>
      <c r="N22" s="24">
        <v>8172.17</v>
      </c>
    </row>
    <row r="23" spans="1:14" ht="15.75" thickBot="1" x14ac:dyDescent="0.3">
      <c r="A23" s="37">
        <v>42398</v>
      </c>
      <c r="B23" s="33">
        <v>5677.1</v>
      </c>
      <c r="C23" s="23">
        <v>5791.79</v>
      </c>
      <c r="D23" s="24">
        <f>((B23+C23)/2)</f>
        <v>5734.4449999999997</v>
      </c>
      <c r="E23" s="18"/>
      <c r="F23" s="37">
        <v>42398</v>
      </c>
      <c r="G23" s="32">
        <v>6191.4</v>
      </c>
      <c r="H23" s="19">
        <v>6313.97</v>
      </c>
      <c r="I23" s="22">
        <v>6252.6849999999995</v>
      </c>
      <c r="J23" s="18"/>
      <c r="K23" s="37">
        <v>42398</v>
      </c>
      <c r="L23" s="33">
        <v>8089.3</v>
      </c>
      <c r="M23" s="23">
        <v>8255.0400000000009</v>
      </c>
      <c r="N23" s="24">
        <v>8172.17</v>
      </c>
    </row>
    <row r="24" spans="1:14" ht="15.75" thickBot="1" x14ac:dyDescent="0.3">
      <c r="A24" s="7" t="s">
        <v>8</v>
      </c>
      <c r="B24" s="1">
        <f>AVERAGE(B3:B23)</f>
        <v>5616.174</v>
      </c>
      <c r="C24" s="2">
        <f>AVERAGE(C3:C23)</f>
        <v>5729.6325000000006</v>
      </c>
      <c r="D24" s="3">
        <f>AVERAGE(D3:D23)</f>
        <v>5676.6260000000011</v>
      </c>
      <c r="E24" s="18"/>
      <c r="F24" s="25" t="s">
        <v>8</v>
      </c>
      <c r="G24" s="1">
        <f>AVERAGE(G3:G23)</f>
        <v>6104.6240000000007</v>
      </c>
      <c r="H24" s="2">
        <f>AVERAGE(H3:H23)</f>
        <v>6222.9915000000001</v>
      </c>
      <c r="I24" s="3">
        <f>AVERAGE(I3:I23)</f>
        <v>6163.8052499999994</v>
      </c>
      <c r="J24" s="18"/>
      <c r="K24" s="8" t="s">
        <v>8</v>
      </c>
      <c r="L24" s="1">
        <f>AVERAGE(L3:L23)</f>
        <v>8090.0360000000001</v>
      </c>
      <c r="M24" s="2">
        <f>AVERAGE(M3:M23)</f>
        <v>8255.7045000000016</v>
      </c>
      <c r="N24" s="3">
        <f>AVERAGE(N3:N23)</f>
        <v>8172.8702499999999</v>
      </c>
    </row>
    <row r="25" spans="1:14" x14ac:dyDescent="0.25">
      <c r="A25" s="9" t="s">
        <v>9</v>
      </c>
      <c r="B25" s="10"/>
      <c r="C25" s="10"/>
      <c r="D25" s="10"/>
    </row>
    <row r="26" spans="1:14" x14ac:dyDescent="0.25">
      <c r="A26" s="9" t="s">
        <v>10</v>
      </c>
      <c r="B26" s="10"/>
      <c r="C26" s="10"/>
      <c r="D26" s="10"/>
    </row>
    <row r="27" spans="1:14" x14ac:dyDescent="0.25">
      <c r="A27" s="9" t="s">
        <v>11</v>
      </c>
      <c r="B27" s="10"/>
      <c r="C27" s="10"/>
      <c r="D27" s="10"/>
    </row>
  </sheetData>
  <sheetProtection password="CDD8" sheet="1" objects="1" scenarios="1"/>
  <mergeCells count="9">
    <mergeCell ref="L1:N1"/>
    <mergeCell ref="B3:D3"/>
    <mergeCell ref="G3:I3"/>
    <mergeCell ref="L3:N3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G9" sqref="G9"/>
    </sheetView>
  </sheetViews>
  <sheetFormatPr defaultRowHeight="15" x14ac:dyDescent="0.25"/>
  <cols>
    <col min="1" max="1" width="12.42578125" customWidth="1"/>
    <col min="2" max="2" width="11" customWidth="1"/>
    <col min="3" max="4" width="11.7109375" customWidth="1"/>
    <col min="6" max="6" width="14" customWidth="1"/>
    <col min="7" max="7" width="11" customWidth="1"/>
    <col min="8" max="8" width="10.5703125" customWidth="1"/>
    <col min="9" max="9" width="11.140625" customWidth="1"/>
    <col min="11" max="11" width="12.7109375" customWidth="1"/>
    <col min="12" max="12" width="11.140625" customWidth="1"/>
    <col min="13" max="13" width="12" customWidth="1"/>
    <col min="14" max="14" width="11.28515625" customWidth="1"/>
  </cols>
  <sheetData>
    <row r="1" spans="1:15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  <c r="O1" s="57"/>
    </row>
    <row r="2" spans="1:15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1" t="s">
        <v>4</v>
      </c>
      <c r="H2" s="2" t="s">
        <v>5</v>
      </c>
      <c r="I2" s="3" t="s">
        <v>6</v>
      </c>
      <c r="J2" s="18"/>
      <c r="K2" s="126"/>
      <c r="L2" s="1" t="s">
        <v>4</v>
      </c>
      <c r="M2" s="2" t="s">
        <v>5</v>
      </c>
      <c r="N2" s="3" t="s">
        <v>6</v>
      </c>
      <c r="O2" s="57"/>
    </row>
    <row r="3" spans="1:15" x14ac:dyDescent="0.25">
      <c r="A3" s="70">
        <v>42646</v>
      </c>
      <c r="B3" s="73">
        <v>6507.1</v>
      </c>
      <c r="C3" s="74">
        <v>6638.55</v>
      </c>
      <c r="D3" s="75">
        <f t="shared" ref="D3:D23" si="0">(B3+C3)/2</f>
        <v>6572.8250000000007</v>
      </c>
      <c r="E3" s="18"/>
      <c r="F3" s="71">
        <v>42646</v>
      </c>
      <c r="G3" s="76">
        <v>7310.26</v>
      </c>
      <c r="H3" s="77">
        <v>7455.91</v>
      </c>
      <c r="I3" s="78">
        <v>7383.085</v>
      </c>
      <c r="J3" s="18"/>
      <c r="K3" s="71">
        <v>42646</v>
      </c>
      <c r="L3" s="76">
        <v>8368.7800000000007</v>
      </c>
      <c r="M3" s="77">
        <v>8538.5</v>
      </c>
      <c r="N3" s="78">
        <f t="shared" ref="N3:N23" si="1">(L3+M3)/2</f>
        <v>8453.64</v>
      </c>
      <c r="O3" s="57"/>
    </row>
    <row r="4" spans="1:15" x14ac:dyDescent="0.25">
      <c r="A4" s="70">
        <v>42647</v>
      </c>
      <c r="B4" s="73">
        <v>6507.1</v>
      </c>
      <c r="C4" s="74">
        <v>6638.55</v>
      </c>
      <c r="D4" s="75">
        <f t="shared" si="0"/>
        <v>6572.8250000000007</v>
      </c>
      <c r="E4" s="18"/>
      <c r="F4" s="70">
        <v>42647</v>
      </c>
      <c r="G4" s="73">
        <v>7271.14</v>
      </c>
      <c r="H4" s="74">
        <v>7419.04</v>
      </c>
      <c r="I4" s="75">
        <v>7345.09</v>
      </c>
      <c r="J4" s="18"/>
      <c r="K4" s="70">
        <v>42647</v>
      </c>
      <c r="L4" s="73">
        <v>8316.7199999999993</v>
      </c>
      <c r="M4" s="74">
        <v>8487.39</v>
      </c>
      <c r="N4" s="75">
        <f t="shared" si="1"/>
        <v>8402.0550000000003</v>
      </c>
      <c r="O4" s="57"/>
    </row>
    <row r="5" spans="1:15" x14ac:dyDescent="0.25">
      <c r="A5" s="70">
        <v>42648</v>
      </c>
      <c r="B5" s="73">
        <v>6507.1</v>
      </c>
      <c r="C5" s="74">
        <v>6638.55</v>
      </c>
      <c r="D5" s="75">
        <f t="shared" si="0"/>
        <v>6572.8250000000007</v>
      </c>
      <c r="E5" s="18"/>
      <c r="F5" s="70">
        <v>42648</v>
      </c>
      <c r="G5" s="73">
        <v>7305.25</v>
      </c>
      <c r="H5" s="74">
        <v>7450.63</v>
      </c>
      <c r="I5" s="75">
        <v>7377.9400000000005</v>
      </c>
      <c r="J5" s="18"/>
      <c r="K5" s="70">
        <v>42648</v>
      </c>
      <c r="L5" s="73">
        <v>8266.6200000000008</v>
      </c>
      <c r="M5" s="74">
        <v>8435.61</v>
      </c>
      <c r="N5" s="75">
        <f t="shared" si="1"/>
        <v>8351.1150000000016</v>
      </c>
      <c r="O5" s="57"/>
    </row>
    <row r="6" spans="1:15" x14ac:dyDescent="0.25">
      <c r="A6" s="70">
        <v>42649</v>
      </c>
      <c r="B6" s="73">
        <v>6631.44</v>
      </c>
      <c r="C6" s="74">
        <v>6765.41</v>
      </c>
      <c r="D6" s="75">
        <f>(B6+C6)/2</f>
        <v>6698.4249999999993</v>
      </c>
      <c r="E6" s="18"/>
      <c r="F6" s="70">
        <v>42649</v>
      </c>
      <c r="G6" s="73">
        <v>7425</v>
      </c>
      <c r="H6" s="74">
        <v>7572.26</v>
      </c>
      <c r="I6" s="75">
        <v>7498.63</v>
      </c>
      <c r="J6" s="18"/>
      <c r="K6" s="70">
        <v>42649</v>
      </c>
      <c r="L6" s="73">
        <v>8434.51</v>
      </c>
      <c r="M6" s="74">
        <v>8609.66</v>
      </c>
      <c r="N6" s="75">
        <f>(L6+M6)/2</f>
        <v>8522.0849999999991</v>
      </c>
      <c r="O6" s="57"/>
    </row>
    <row r="7" spans="1:15" x14ac:dyDescent="0.25">
      <c r="A7" s="70">
        <v>42650</v>
      </c>
      <c r="B7" s="73">
        <v>6631.44</v>
      </c>
      <c r="C7" s="74">
        <v>6765.41</v>
      </c>
      <c r="D7" s="75">
        <f>(B7+C7)/2</f>
        <v>6698.4249999999993</v>
      </c>
      <c r="E7" s="18"/>
      <c r="F7" s="70">
        <v>42650</v>
      </c>
      <c r="G7" s="73">
        <v>7362.54</v>
      </c>
      <c r="H7" s="74">
        <v>7510.48</v>
      </c>
      <c r="I7" s="75">
        <v>7436.51</v>
      </c>
      <c r="J7" s="18"/>
      <c r="K7" s="70">
        <v>42650</v>
      </c>
      <c r="L7" s="73">
        <v>8247.52</v>
      </c>
      <c r="M7" s="74">
        <v>8415.49</v>
      </c>
      <c r="N7" s="75">
        <f>(L7+M7)/2</f>
        <v>8331.505000000001</v>
      </c>
      <c r="O7" s="57"/>
    </row>
    <row r="8" spans="1:15" x14ac:dyDescent="0.25">
      <c r="A8" s="70">
        <v>42653</v>
      </c>
      <c r="B8" s="73">
        <v>6631.44</v>
      </c>
      <c r="C8" s="74">
        <v>6765.41</v>
      </c>
      <c r="D8" s="75">
        <f>(B8+C8)/2</f>
        <v>6698.4249999999993</v>
      </c>
      <c r="E8" s="18"/>
      <c r="F8" s="70">
        <v>42653</v>
      </c>
      <c r="G8" s="73">
        <v>7415.41</v>
      </c>
      <c r="H8" s="74">
        <v>7563.63</v>
      </c>
      <c r="I8" s="75">
        <v>7489.52</v>
      </c>
      <c r="J8" s="18"/>
      <c r="K8" s="70">
        <v>42653</v>
      </c>
      <c r="L8" s="73">
        <v>8229.6200000000008</v>
      </c>
      <c r="M8" s="74">
        <v>8397.9</v>
      </c>
      <c r="N8" s="75">
        <f>(L8+M8)/2</f>
        <v>8313.76</v>
      </c>
      <c r="O8" s="57"/>
    </row>
    <row r="9" spans="1:15" x14ac:dyDescent="0.25">
      <c r="A9" s="70">
        <v>42654</v>
      </c>
      <c r="B9" s="73">
        <v>6631.44</v>
      </c>
      <c r="C9" s="74">
        <v>6765.41</v>
      </c>
      <c r="D9" s="75">
        <f t="shared" si="0"/>
        <v>6698.4249999999993</v>
      </c>
      <c r="E9" s="18"/>
      <c r="F9" s="70">
        <v>42654</v>
      </c>
      <c r="G9" s="73">
        <v>7369.4</v>
      </c>
      <c r="H9" s="74">
        <v>7514.13</v>
      </c>
      <c r="I9" s="75">
        <v>7441.7649999999994</v>
      </c>
      <c r="J9" s="18"/>
      <c r="K9" s="70">
        <v>42654</v>
      </c>
      <c r="L9" s="73">
        <v>8145.4</v>
      </c>
      <c r="M9" s="74">
        <v>8310.6299999999992</v>
      </c>
      <c r="N9" s="75">
        <f t="shared" si="1"/>
        <v>8228.0149999999994</v>
      </c>
      <c r="O9" s="57"/>
    </row>
    <row r="10" spans="1:15" x14ac:dyDescent="0.25">
      <c r="A10" s="70">
        <v>42655</v>
      </c>
      <c r="B10" s="73">
        <v>6631.44</v>
      </c>
      <c r="C10" s="74">
        <v>6765.41</v>
      </c>
      <c r="D10" s="75">
        <f t="shared" si="0"/>
        <v>6698.4249999999993</v>
      </c>
      <c r="E10" s="18"/>
      <c r="F10" s="70">
        <v>42655</v>
      </c>
      <c r="G10" s="73">
        <v>7322.78</v>
      </c>
      <c r="H10" s="74">
        <v>7467.95</v>
      </c>
      <c r="I10" s="75">
        <v>7395.3649999999998</v>
      </c>
      <c r="J10" s="18"/>
      <c r="K10" s="70">
        <v>42655</v>
      </c>
      <c r="L10" s="73">
        <v>8112.9</v>
      </c>
      <c r="M10" s="74">
        <v>8277.48</v>
      </c>
      <c r="N10" s="75">
        <f t="shared" si="1"/>
        <v>8195.1899999999987</v>
      </c>
      <c r="O10" s="57"/>
    </row>
    <row r="11" spans="1:15" x14ac:dyDescent="0.25">
      <c r="A11" s="70">
        <v>42656</v>
      </c>
      <c r="B11" s="73">
        <v>6751.74</v>
      </c>
      <c r="C11" s="74">
        <v>6888.14</v>
      </c>
      <c r="D11" s="75">
        <f t="shared" si="0"/>
        <v>6819.9400000000005</v>
      </c>
      <c r="E11" s="18"/>
      <c r="F11" s="70">
        <v>42656</v>
      </c>
      <c r="G11" s="73">
        <v>7434.01</v>
      </c>
      <c r="H11" s="74">
        <v>7583.88</v>
      </c>
      <c r="I11" s="75">
        <v>7508.9449999999997</v>
      </c>
      <c r="J11" s="18"/>
      <c r="K11" s="70">
        <v>42656</v>
      </c>
      <c r="L11" s="73">
        <v>8202.69</v>
      </c>
      <c r="M11" s="74">
        <v>8371.85</v>
      </c>
      <c r="N11" s="75">
        <f t="shared" si="1"/>
        <v>8287.27</v>
      </c>
      <c r="O11" s="57"/>
    </row>
    <row r="12" spans="1:15" x14ac:dyDescent="0.25">
      <c r="A12" s="70">
        <v>42657</v>
      </c>
      <c r="B12" s="73">
        <v>6751.74</v>
      </c>
      <c r="C12" s="74">
        <v>6888.14</v>
      </c>
      <c r="D12" s="75">
        <f t="shared" si="0"/>
        <v>6819.9400000000005</v>
      </c>
      <c r="E12" s="18"/>
      <c r="F12" s="70">
        <v>42657</v>
      </c>
      <c r="G12" s="73">
        <v>7440.08</v>
      </c>
      <c r="H12" s="74">
        <v>7591.44</v>
      </c>
      <c r="I12" s="75">
        <v>7515.76</v>
      </c>
      <c r="J12" s="18"/>
      <c r="K12" s="70">
        <v>42657</v>
      </c>
      <c r="L12" s="73">
        <v>8239.15</v>
      </c>
      <c r="M12" s="74">
        <v>8409.0400000000009</v>
      </c>
      <c r="N12" s="75">
        <f t="shared" si="1"/>
        <v>8324.0950000000012</v>
      </c>
      <c r="O12" s="57"/>
    </row>
    <row r="13" spans="1:15" x14ac:dyDescent="0.25">
      <c r="A13" s="70">
        <v>42660</v>
      </c>
      <c r="B13" s="73">
        <v>6751.74</v>
      </c>
      <c r="C13" s="74">
        <v>6888.14</v>
      </c>
      <c r="D13" s="79">
        <f t="shared" si="0"/>
        <v>6819.9400000000005</v>
      </c>
      <c r="E13" s="18"/>
      <c r="F13" s="70">
        <v>42660</v>
      </c>
      <c r="G13" s="73">
        <v>7416.25</v>
      </c>
      <c r="H13" s="74">
        <v>7565.09</v>
      </c>
      <c r="I13" s="79">
        <v>7490.67</v>
      </c>
      <c r="J13" s="18"/>
      <c r="K13" s="70">
        <v>42660</v>
      </c>
      <c r="L13" s="73">
        <v>8220.92</v>
      </c>
      <c r="M13" s="74">
        <v>8390.44</v>
      </c>
      <c r="N13" s="79">
        <f t="shared" si="1"/>
        <v>8305.68</v>
      </c>
      <c r="O13" s="57"/>
    </row>
    <row r="14" spans="1:15" x14ac:dyDescent="0.25">
      <c r="A14" s="70">
        <v>42661</v>
      </c>
      <c r="B14" s="73">
        <v>6751.74</v>
      </c>
      <c r="C14" s="74">
        <v>6888.14</v>
      </c>
      <c r="D14" s="75">
        <f t="shared" si="0"/>
        <v>6819.9400000000005</v>
      </c>
      <c r="E14" s="18"/>
      <c r="F14" s="70">
        <v>42661</v>
      </c>
      <c r="G14" s="73">
        <v>7439.44</v>
      </c>
      <c r="H14" s="74">
        <v>7586.07</v>
      </c>
      <c r="I14" s="75">
        <v>7512.7549999999992</v>
      </c>
      <c r="J14" s="18"/>
      <c r="K14" s="70">
        <v>42661</v>
      </c>
      <c r="L14" s="73">
        <v>8260.75</v>
      </c>
      <c r="M14" s="74">
        <v>8430.39</v>
      </c>
      <c r="N14" s="75">
        <f t="shared" si="1"/>
        <v>8345.57</v>
      </c>
      <c r="O14" s="57"/>
    </row>
    <row r="15" spans="1:15" x14ac:dyDescent="0.25">
      <c r="A15" s="70">
        <v>42662</v>
      </c>
      <c r="B15" s="73">
        <v>6751.74</v>
      </c>
      <c r="C15" s="74">
        <v>6888.14</v>
      </c>
      <c r="D15" s="75">
        <f t="shared" si="0"/>
        <v>6819.9400000000005</v>
      </c>
      <c r="E15" s="18"/>
      <c r="F15" s="70">
        <v>42662</v>
      </c>
      <c r="G15" s="73">
        <v>7413.2</v>
      </c>
      <c r="H15" s="74">
        <v>7562.66</v>
      </c>
      <c r="I15" s="75">
        <v>7487.93</v>
      </c>
      <c r="J15" s="18"/>
      <c r="K15" s="70">
        <v>42662</v>
      </c>
      <c r="L15" s="73">
        <v>8285.74</v>
      </c>
      <c r="M15" s="74">
        <v>8456.57</v>
      </c>
      <c r="N15" s="75">
        <f t="shared" si="1"/>
        <v>8371.1549999999988</v>
      </c>
      <c r="O15" s="57"/>
    </row>
    <row r="16" spans="1:15" x14ac:dyDescent="0.25">
      <c r="A16" s="70">
        <v>42663</v>
      </c>
      <c r="B16" s="73">
        <v>6844.66</v>
      </c>
      <c r="C16" s="74">
        <v>6982.93</v>
      </c>
      <c r="D16" s="75">
        <f t="shared" si="0"/>
        <v>6913.7950000000001</v>
      </c>
      <c r="E16" s="18"/>
      <c r="F16" s="70">
        <v>42663</v>
      </c>
      <c r="G16" s="73">
        <v>7505.35</v>
      </c>
      <c r="H16" s="74">
        <v>7657.97</v>
      </c>
      <c r="I16" s="75">
        <v>7581.66</v>
      </c>
      <c r="J16" s="18"/>
      <c r="K16" s="70">
        <v>42663</v>
      </c>
      <c r="L16" s="73">
        <v>8405.24</v>
      </c>
      <c r="M16" s="74">
        <v>8579.23</v>
      </c>
      <c r="N16" s="75">
        <f t="shared" si="1"/>
        <v>8492.2350000000006</v>
      </c>
      <c r="O16" s="57"/>
    </row>
    <row r="17" spans="1:15" x14ac:dyDescent="0.25">
      <c r="A17" s="70">
        <v>42664</v>
      </c>
      <c r="B17" s="73">
        <v>6844.66</v>
      </c>
      <c r="C17" s="74">
        <v>6982.93</v>
      </c>
      <c r="D17" s="75">
        <f t="shared" si="0"/>
        <v>6913.7950000000001</v>
      </c>
      <c r="E17" s="18"/>
      <c r="F17" s="70">
        <v>42664</v>
      </c>
      <c r="G17" s="73">
        <v>7460.92</v>
      </c>
      <c r="H17" s="74">
        <v>7608.81</v>
      </c>
      <c r="I17" s="75">
        <v>7534.8649999999998</v>
      </c>
      <c r="J17" s="18"/>
      <c r="K17" s="70">
        <v>42664</v>
      </c>
      <c r="L17" s="73">
        <v>8377.86</v>
      </c>
      <c r="M17" s="74">
        <v>8548.5</v>
      </c>
      <c r="N17" s="75">
        <f t="shared" si="1"/>
        <v>8463.18</v>
      </c>
      <c r="O17" s="57"/>
    </row>
    <row r="18" spans="1:15" x14ac:dyDescent="0.25">
      <c r="A18" s="70">
        <v>42667</v>
      </c>
      <c r="B18" s="73">
        <v>6844.66</v>
      </c>
      <c r="C18" s="74">
        <v>6982.93</v>
      </c>
      <c r="D18" s="75">
        <f t="shared" si="0"/>
        <v>6913.7950000000001</v>
      </c>
      <c r="E18" s="18"/>
      <c r="F18" s="70">
        <v>42667</v>
      </c>
      <c r="G18" s="73">
        <v>7443.21</v>
      </c>
      <c r="H18" s="74">
        <v>7592</v>
      </c>
      <c r="I18" s="75">
        <v>7517.6049999999996</v>
      </c>
      <c r="J18" s="18"/>
      <c r="K18" s="70">
        <v>42667</v>
      </c>
      <c r="L18" s="73">
        <v>8366.91</v>
      </c>
      <c r="M18" s="74">
        <v>8538.73</v>
      </c>
      <c r="N18" s="75">
        <f t="shared" si="1"/>
        <v>8452.82</v>
      </c>
      <c r="O18" s="57"/>
    </row>
    <row r="19" spans="1:15" x14ac:dyDescent="0.25">
      <c r="A19" s="70">
        <v>42668</v>
      </c>
      <c r="B19" s="73">
        <v>6844.66</v>
      </c>
      <c r="C19" s="74">
        <v>6982.93</v>
      </c>
      <c r="D19" s="75">
        <f t="shared" si="0"/>
        <v>6913.7950000000001</v>
      </c>
      <c r="E19" s="18"/>
      <c r="F19" s="70">
        <v>42668</v>
      </c>
      <c r="G19" s="73">
        <v>7444.8</v>
      </c>
      <c r="H19" s="74">
        <v>7596.22</v>
      </c>
      <c r="I19" s="75">
        <v>7520.51</v>
      </c>
      <c r="J19" s="18"/>
      <c r="K19" s="70">
        <v>42668</v>
      </c>
      <c r="L19" s="73">
        <v>8363.49</v>
      </c>
      <c r="M19" s="74">
        <v>8536.6299999999992</v>
      </c>
      <c r="N19" s="75">
        <f t="shared" si="1"/>
        <v>8450.06</v>
      </c>
      <c r="O19" s="57"/>
    </row>
    <row r="20" spans="1:15" s="61" customFormat="1" x14ac:dyDescent="0.25">
      <c r="A20" s="70">
        <v>42669</v>
      </c>
      <c r="B20" s="73">
        <v>6844.66</v>
      </c>
      <c r="C20" s="74">
        <v>6982.93</v>
      </c>
      <c r="D20" s="75">
        <f t="shared" si="0"/>
        <v>6913.7950000000001</v>
      </c>
      <c r="E20" s="18"/>
      <c r="F20" s="70">
        <v>42669</v>
      </c>
      <c r="G20" s="73">
        <v>7471.08</v>
      </c>
      <c r="H20" s="74">
        <v>7618.42</v>
      </c>
      <c r="I20" s="75">
        <v>7544.75</v>
      </c>
      <c r="J20" s="18"/>
      <c r="K20" s="70">
        <v>42669</v>
      </c>
      <c r="L20" s="73">
        <v>8342.9599999999991</v>
      </c>
      <c r="M20" s="74">
        <v>8513.59</v>
      </c>
      <c r="N20" s="75">
        <f t="shared" si="1"/>
        <v>8428.2749999999996</v>
      </c>
    </row>
    <row r="21" spans="1:15" s="61" customFormat="1" x14ac:dyDescent="0.25">
      <c r="A21" s="70">
        <v>42670</v>
      </c>
      <c r="B21" s="73">
        <v>6967.27</v>
      </c>
      <c r="C21" s="74">
        <v>7108.03</v>
      </c>
      <c r="D21" s="75">
        <f t="shared" si="0"/>
        <v>7037.65</v>
      </c>
      <c r="E21" s="18"/>
      <c r="F21" s="70">
        <v>42670</v>
      </c>
      <c r="G21" s="73">
        <v>7597.94</v>
      </c>
      <c r="H21" s="74">
        <v>7747.92</v>
      </c>
      <c r="I21" s="75">
        <v>7672.93</v>
      </c>
      <c r="J21" s="18"/>
      <c r="K21" s="70">
        <v>42670</v>
      </c>
      <c r="L21" s="73">
        <v>8502.86</v>
      </c>
      <c r="M21" s="74">
        <v>8675.35</v>
      </c>
      <c r="N21" s="75">
        <f t="shared" si="1"/>
        <v>8589.1049999999996</v>
      </c>
    </row>
    <row r="22" spans="1:15" s="61" customFormat="1" x14ac:dyDescent="0.25">
      <c r="A22" s="70">
        <v>42671</v>
      </c>
      <c r="B22" s="73">
        <v>6967.27</v>
      </c>
      <c r="C22" s="74">
        <v>7108.03</v>
      </c>
      <c r="D22" s="75">
        <f>(B22+C22)/2</f>
        <v>7037.65</v>
      </c>
      <c r="E22" s="18"/>
      <c r="F22" s="70">
        <v>42671</v>
      </c>
      <c r="G22" s="73">
        <v>7605.66</v>
      </c>
      <c r="H22" s="74">
        <v>7757.05</v>
      </c>
      <c r="I22" s="75">
        <v>7681.3549999999996</v>
      </c>
      <c r="J22" s="18"/>
      <c r="K22" s="70">
        <v>42671</v>
      </c>
      <c r="L22" s="73">
        <v>8483.35</v>
      </c>
      <c r="M22" s="74">
        <v>8656.8700000000008</v>
      </c>
      <c r="N22" s="75">
        <f>(L22+M22)/2</f>
        <v>8570.11</v>
      </c>
    </row>
    <row r="23" spans="1:15" s="61" customFormat="1" ht="15.75" thickBot="1" x14ac:dyDescent="0.3">
      <c r="A23" s="70">
        <v>42674</v>
      </c>
      <c r="B23" s="73">
        <v>6967.27</v>
      </c>
      <c r="C23" s="74">
        <v>7108.03</v>
      </c>
      <c r="D23" s="75">
        <f t="shared" si="0"/>
        <v>7037.65</v>
      </c>
      <c r="E23" s="18"/>
      <c r="F23" s="70">
        <v>42674</v>
      </c>
      <c r="G23" s="73">
        <v>7637.36</v>
      </c>
      <c r="H23" s="74">
        <v>7789.31</v>
      </c>
      <c r="I23" s="75">
        <v>7713.335</v>
      </c>
      <c r="J23" s="18"/>
      <c r="K23" s="72">
        <v>42674</v>
      </c>
      <c r="L23" s="80">
        <v>8488.92</v>
      </c>
      <c r="M23" s="81">
        <v>8663.27</v>
      </c>
      <c r="N23" s="82">
        <f t="shared" si="1"/>
        <v>8576.0950000000012</v>
      </c>
    </row>
    <row r="24" spans="1:15" ht="15.75" thickBot="1" x14ac:dyDescent="0.3">
      <c r="A24" s="30" t="s">
        <v>8</v>
      </c>
      <c r="B24" s="83">
        <f>AVERAGE(B3:B23)</f>
        <v>6741.0623809523822</v>
      </c>
      <c r="C24" s="84">
        <f>AVERAGE(C3:C23)</f>
        <v>6877.2447619047616</v>
      </c>
      <c r="D24" s="85">
        <f>AVERAGE(D3:D23)</f>
        <v>6809.1535714285719</v>
      </c>
      <c r="E24" s="18"/>
      <c r="F24" s="25" t="s">
        <v>8</v>
      </c>
      <c r="G24" s="83">
        <f>AVERAGE(G3:G23)</f>
        <v>7432.908571428572</v>
      </c>
      <c r="H24" s="84">
        <f>AVERAGE(H3:H23)</f>
        <v>7581.4700000000012</v>
      </c>
      <c r="I24" s="85">
        <f>AVERAGE(I3:I23)</f>
        <v>7507.1892857142848</v>
      </c>
      <c r="J24" s="18"/>
      <c r="K24" s="8" t="s">
        <v>8</v>
      </c>
      <c r="L24" s="83">
        <f>AVERAGE(L3:L23)</f>
        <v>8317.2814285714303</v>
      </c>
      <c r="M24" s="84">
        <f>AVERAGE(M3:M23)</f>
        <v>8487.7676190476195</v>
      </c>
      <c r="N24" s="85">
        <f>AVERAGE(N3:N23)</f>
        <v>8402.5245238095267</v>
      </c>
      <c r="O24" s="57"/>
    </row>
    <row r="25" spans="1:15" x14ac:dyDescent="0.25">
      <c r="A25" s="58" t="s">
        <v>9</v>
      </c>
      <c r="B25" s="10"/>
      <c r="C25" s="10"/>
      <c r="D25" s="10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x14ac:dyDescent="0.25">
      <c r="A26" s="58" t="s">
        <v>10</v>
      </c>
      <c r="B26" s="10"/>
      <c r="C26" s="10"/>
      <c r="D26" s="10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x14ac:dyDescent="0.25">
      <c r="A27" s="58" t="s">
        <v>11</v>
      </c>
      <c r="B27" s="10"/>
      <c r="C27" s="10"/>
      <c r="D27" s="10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0" workbookViewId="0">
      <selection activeCell="F10" sqref="F10"/>
    </sheetView>
  </sheetViews>
  <sheetFormatPr defaultRowHeight="15" x14ac:dyDescent="0.25"/>
  <cols>
    <col min="1" max="1" width="12.7109375" customWidth="1"/>
    <col min="2" max="2" width="12.42578125" customWidth="1"/>
    <col min="3" max="3" width="12.140625" customWidth="1"/>
    <col min="4" max="4" width="11.42578125" customWidth="1"/>
    <col min="6" max="6" width="14.28515625" customWidth="1"/>
    <col min="7" max="7" width="12.7109375" customWidth="1"/>
    <col min="8" max="8" width="13" customWidth="1"/>
    <col min="9" max="9" width="12.42578125" customWidth="1"/>
    <col min="11" max="11" width="13.140625" customWidth="1"/>
    <col min="12" max="12" width="11.28515625" customWidth="1"/>
    <col min="13" max="13" width="12.42578125" customWidth="1"/>
    <col min="14" max="14" width="13.140625" customWidth="1"/>
  </cols>
  <sheetData>
    <row r="1" spans="1:15" ht="15.75" thickBot="1" x14ac:dyDescent="0.3">
      <c r="A1" s="125" t="s">
        <v>0</v>
      </c>
      <c r="B1" s="127" t="s">
        <v>1</v>
      </c>
      <c r="C1" s="141"/>
      <c r="D1" s="142"/>
      <c r="E1" s="57"/>
      <c r="F1" s="125" t="s">
        <v>0</v>
      </c>
      <c r="G1" s="127" t="s">
        <v>2</v>
      </c>
      <c r="H1" s="141"/>
      <c r="I1" s="142"/>
      <c r="J1" s="57"/>
      <c r="K1" s="125" t="s">
        <v>0</v>
      </c>
      <c r="L1" s="121" t="s">
        <v>3</v>
      </c>
      <c r="M1" s="121"/>
      <c r="N1" s="122"/>
      <c r="O1" s="57"/>
    </row>
    <row r="2" spans="1:15" ht="15.75" thickBot="1" x14ac:dyDescent="0.3">
      <c r="A2" s="140"/>
      <c r="B2" s="1" t="s">
        <v>4</v>
      </c>
      <c r="C2" s="2" t="s">
        <v>5</v>
      </c>
      <c r="D2" s="3" t="s">
        <v>6</v>
      </c>
      <c r="E2" s="57"/>
      <c r="F2" s="140"/>
      <c r="G2" s="1" t="s">
        <v>4</v>
      </c>
      <c r="H2" s="2" t="s">
        <v>5</v>
      </c>
      <c r="I2" s="3" t="s">
        <v>6</v>
      </c>
      <c r="J2" s="57"/>
      <c r="K2" s="143"/>
      <c r="L2" s="4" t="s">
        <v>4</v>
      </c>
      <c r="M2" s="5" t="s">
        <v>5</v>
      </c>
      <c r="N2" s="6" t="s">
        <v>6</v>
      </c>
      <c r="O2" s="57"/>
    </row>
    <row r="3" spans="1:15" x14ac:dyDescent="0.25">
      <c r="A3" s="70">
        <v>42675</v>
      </c>
      <c r="B3" s="73">
        <v>6967.27</v>
      </c>
      <c r="C3" s="74">
        <v>7108.03</v>
      </c>
      <c r="D3" s="79">
        <f t="shared" ref="D3:D20" si="0">(B3+C3)/2</f>
        <v>7037.65</v>
      </c>
      <c r="E3" s="18"/>
      <c r="F3" s="71">
        <v>42675</v>
      </c>
      <c r="G3" s="76">
        <v>7650.05</v>
      </c>
      <c r="H3" s="77">
        <v>7802.96</v>
      </c>
      <c r="I3" s="93">
        <v>7726.5050000000001</v>
      </c>
      <c r="J3" s="18"/>
      <c r="K3" s="70">
        <v>42675</v>
      </c>
      <c r="L3" s="86">
        <v>8524.4500000000007</v>
      </c>
      <c r="M3" s="87">
        <v>8699.52</v>
      </c>
      <c r="N3" s="88">
        <f t="shared" ref="N3:N24" si="1">(L3+M3)/2</f>
        <v>8611.9850000000006</v>
      </c>
      <c r="O3" s="57"/>
    </row>
    <row r="4" spans="1:15" x14ac:dyDescent="0.25">
      <c r="A4" s="70">
        <v>42676</v>
      </c>
      <c r="B4" s="73">
        <v>6967.27</v>
      </c>
      <c r="C4" s="74">
        <v>7108.03</v>
      </c>
      <c r="D4" s="79">
        <f t="shared" si="0"/>
        <v>7037.65</v>
      </c>
      <c r="E4" s="18"/>
      <c r="F4" s="70">
        <v>42676</v>
      </c>
      <c r="G4" s="73">
        <v>7711.74</v>
      </c>
      <c r="H4" s="74">
        <v>7864.63</v>
      </c>
      <c r="I4" s="79">
        <v>7788.1849999999995</v>
      </c>
      <c r="J4" s="18"/>
      <c r="K4" s="70">
        <v>42676</v>
      </c>
      <c r="L4" s="89">
        <v>8530.73</v>
      </c>
      <c r="M4" s="74">
        <v>8703.7800000000007</v>
      </c>
      <c r="N4" s="79">
        <f t="shared" si="1"/>
        <v>8617.255000000001</v>
      </c>
      <c r="O4" s="57"/>
    </row>
    <row r="5" spans="1:15" x14ac:dyDescent="0.25">
      <c r="A5" s="70">
        <v>42677</v>
      </c>
      <c r="B5" s="73">
        <v>6979.71</v>
      </c>
      <c r="C5" s="74">
        <v>7120.71</v>
      </c>
      <c r="D5" s="79">
        <f t="shared" si="0"/>
        <v>7050.21</v>
      </c>
      <c r="E5" s="18"/>
      <c r="F5" s="70">
        <v>42677</v>
      </c>
      <c r="G5" s="73">
        <v>7768.44</v>
      </c>
      <c r="H5" s="74">
        <v>7925.01</v>
      </c>
      <c r="I5" s="79">
        <v>7846.7250000000004</v>
      </c>
      <c r="J5" s="18"/>
      <c r="K5" s="70">
        <v>42677</v>
      </c>
      <c r="L5" s="89">
        <v>8620.64</v>
      </c>
      <c r="M5" s="74">
        <v>8798.35</v>
      </c>
      <c r="N5" s="79">
        <f t="shared" si="1"/>
        <v>8709.494999999999</v>
      </c>
      <c r="O5" s="57"/>
    </row>
    <row r="6" spans="1:15" x14ac:dyDescent="0.25">
      <c r="A6" s="70">
        <v>42678</v>
      </c>
      <c r="B6" s="73">
        <v>6979.71</v>
      </c>
      <c r="C6" s="74">
        <v>7120.71</v>
      </c>
      <c r="D6" s="79">
        <f t="shared" si="0"/>
        <v>7050.21</v>
      </c>
      <c r="E6" s="18"/>
      <c r="F6" s="70">
        <v>42678</v>
      </c>
      <c r="G6" s="73">
        <v>7749.43</v>
      </c>
      <c r="H6" s="74">
        <v>7904.22</v>
      </c>
      <c r="I6" s="79">
        <v>7826.8250000000007</v>
      </c>
      <c r="J6" s="18"/>
      <c r="K6" s="70">
        <v>42678</v>
      </c>
      <c r="L6" s="89">
        <v>8699.51</v>
      </c>
      <c r="M6" s="74">
        <v>8878.81</v>
      </c>
      <c r="N6" s="79">
        <f t="shared" si="1"/>
        <v>8789.16</v>
      </c>
      <c r="O6" s="57"/>
    </row>
    <row r="7" spans="1:15" x14ac:dyDescent="0.25">
      <c r="A7" s="70">
        <v>42681</v>
      </c>
      <c r="B7" s="73">
        <v>6979.71</v>
      </c>
      <c r="C7" s="74">
        <v>7120.71</v>
      </c>
      <c r="D7" s="79">
        <f>(B7+C7)/2</f>
        <v>7050.21</v>
      </c>
      <c r="E7" s="18"/>
      <c r="F7" s="70">
        <v>42681</v>
      </c>
      <c r="G7" s="73">
        <v>7725.32</v>
      </c>
      <c r="H7" s="74">
        <v>7877.67</v>
      </c>
      <c r="I7" s="79">
        <v>7801.4949999999999</v>
      </c>
      <c r="J7" s="18"/>
      <c r="K7" s="70">
        <v>42681</v>
      </c>
      <c r="L7" s="89">
        <v>8670.89</v>
      </c>
      <c r="M7" s="74">
        <v>8848.19</v>
      </c>
      <c r="N7" s="79">
        <f t="shared" si="1"/>
        <v>8759.5400000000009</v>
      </c>
      <c r="O7" s="57"/>
    </row>
    <row r="8" spans="1:15" x14ac:dyDescent="0.25">
      <c r="A8" s="70">
        <v>42682</v>
      </c>
      <c r="B8" s="73">
        <v>6979.71</v>
      </c>
      <c r="C8" s="74">
        <v>7120.71</v>
      </c>
      <c r="D8" s="79">
        <f t="shared" si="0"/>
        <v>7050.21</v>
      </c>
      <c r="E8" s="18"/>
      <c r="F8" s="70">
        <v>42682</v>
      </c>
      <c r="G8" s="73">
        <v>7709.57</v>
      </c>
      <c r="H8" s="74">
        <v>7865.12</v>
      </c>
      <c r="I8" s="79">
        <v>7787.3449999999993</v>
      </c>
      <c r="J8" s="18"/>
      <c r="K8" s="70">
        <v>42682</v>
      </c>
      <c r="L8" s="89">
        <v>8655.5400000000009</v>
      </c>
      <c r="M8" s="74">
        <v>8832.5300000000007</v>
      </c>
      <c r="N8" s="79">
        <f t="shared" si="1"/>
        <v>8744.0349999999999</v>
      </c>
      <c r="O8" s="57"/>
    </row>
    <row r="9" spans="1:15" x14ac:dyDescent="0.25">
      <c r="A9" s="70">
        <v>42683</v>
      </c>
      <c r="B9" s="73">
        <v>6979.71</v>
      </c>
      <c r="C9" s="74">
        <v>7120.71</v>
      </c>
      <c r="D9" s="79">
        <f t="shared" si="0"/>
        <v>7050.21</v>
      </c>
      <c r="E9" s="18"/>
      <c r="F9" s="70">
        <v>42683</v>
      </c>
      <c r="G9" s="73">
        <v>7810.55</v>
      </c>
      <c r="H9" s="74">
        <v>7968.03</v>
      </c>
      <c r="I9" s="79">
        <v>7889.29</v>
      </c>
      <c r="J9" s="18"/>
      <c r="K9" s="70">
        <v>42683</v>
      </c>
      <c r="L9" s="89">
        <v>8693.93</v>
      </c>
      <c r="M9" s="74">
        <v>8872.4</v>
      </c>
      <c r="N9" s="79">
        <f t="shared" si="1"/>
        <v>8783.1650000000009</v>
      </c>
      <c r="O9" s="57"/>
    </row>
    <row r="10" spans="1:15" x14ac:dyDescent="0.25">
      <c r="A10" s="70">
        <v>42684</v>
      </c>
      <c r="B10" s="73">
        <v>7081.09</v>
      </c>
      <c r="C10" s="74">
        <v>7224.14</v>
      </c>
      <c r="D10" s="79">
        <f t="shared" si="0"/>
        <v>7152.6149999999998</v>
      </c>
      <c r="E10" s="18"/>
      <c r="F10" s="70">
        <v>42684</v>
      </c>
      <c r="G10" s="73">
        <v>7748.38</v>
      </c>
      <c r="H10" s="74">
        <v>7901.24</v>
      </c>
      <c r="I10" s="79">
        <v>7824.8099999999995</v>
      </c>
      <c r="J10" s="18"/>
      <c r="K10" s="70">
        <v>42684</v>
      </c>
      <c r="L10" s="89">
        <v>8789.76</v>
      </c>
      <c r="M10" s="74">
        <v>8969.49</v>
      </c>
      <c r="N10" s="79">
        <f t="shared" si="1"/>
        <v>8879.625</v>
      </c>
      <c r="O10" s="57"/>
    </row>
    <row r="11" spans="1:15" x14ac:dyDescent="0.25">
      <c r="A11" s="70">
        <v>42685</v>
      </c>
      <c r="B11" s="73">
        <v>7081.09</v>
      </c>
      <c r="C11" s="74">
        <v>7224.14</v>
      </c>
      <c r="D11" s="79">
        <f t="shared" si="0"/>
        <v>7152.6149999999998</v>
      </c>
      <c r="E11" s="18"/>
      <c r="F11" s="70">
        <v>42685</v>
      </c>
      <c r="G11" s="73">
        <v>7721.36</v>
      </c>
      <c r="H11" s="74">
        <v>7880.2</v>
      </c>
      <c r="I11" s="79">
        <v>7800.78</v>
      </c>
      <c r="J11" s="18"/>
      <c r="K11" s="70">
        <v>42685</v>
      </c>
      <c r="L11" s="89">
        <v>8898.1</v>
      </c>
      <c r="M11" s="74">
        <v>9085.08</v>
      </c>
      <c r="N11" s="79">
        <f t="shared" si="1"/>
        <v>8991.59</v>
      </c>
      <c r="O11" s="57"/>
    </row>
    <row r="12" spans="1:15" x14ac:dyDescent="0.25">
      <c r="A12" s="70">
        <v>42688</v>
      </c>
      <c r="B12" s="73">
        <v>7081.09</v>
      </c>
      <c r="C12" s="74">
        <v>7224.14</v>
      </c>
      <c r="D12" s="79">
        <f t="shared" si="0"/>
        <v>7152.6149999999998</v>
      </c>
      <c r="E12" s="18"/>
      <c r="F12" s="70">
        <v>42688</v>
      </c>
      <c r="G12" s="73">
        <v>7647.16</v>
      </c>
      <c r="H12" s="74">
        <v>7796.18</v>
      </c>
      <c r="I12" s="79">
        <v>7721.67</v>
      </c>
      <c r="J12" s="18"/>
      <c r="K12" s="70">
        <v>42688</v>
      </c>
      <c r="L12" s="89">
        <v>8886.77</v>
      </c>
      <c r="M12" s="74">
        <v>9067.74</v>
      </c>
      <c r="N12" s="79">
        <f t="shared" si="1"/>
        <v>8977.255000000001</v>
      </c>
      <c r="O12" s="57"/>
    </row>
    <row r="13" spans="1:15" s="62" customFormat="1" x14ac:dyDescent="0.25">
      <c r="A13" s="70">
        <v>42689</v>
      </c>
      <c r="B13" s="73">
        <v>7081.09</v>
      </c>
      <c r="C13" s="74">
        <v>7224.14</v>
      </c>
      <c r="D13" s="79">
        <f t="shared" si="0"/>
        <v>7152.6149999999998</v>
      </c>
      <c r="E13" s="18"/>
      <c r="F13" s="70">
        <v>42689</v>
      </c>
      <c r="G13" s="73">
        <v>7614.52</v>
      </c>
      <c r="H13" s="74">
        <v>7763.62</v>
      </c>
      <c r="I13" s="79">
        <v>7689.07</v>
      </c>
      <c r="J13" s="18"/>
      <c r="K13" s="70">
        <v>42689</v>
      </c>
      <c r="L13" s="89">
        <v>8834.3700000000008</v>
      </c>
      <c r="M13" s="74">
        <v>9013.56</v>
      </c>
      <c r="N13" s="79">
        <f t="shared" si="1"/>
        <v>8923.9650000000001</v>
      </c>
    </row>
    <row r="14" spans="1:15" s="62" customFormat="1" x14ac:dyDescent="0.25">
      <c r="A14" s="70">
        <v>42690</v>
      </c>
      <c r="B14" s="73">
        <v>7081.09</v>
      </c>
      <c r="C14" s="74">
        <v>7224.14</v>
      </c>
      <c r="D14" s="79">
        <f t="shared" si="0"/>
        <v>7152.6149999999998</v>
      </c>
      <c r="E14" s="18"/>
      <c r="F14" s="70">
        <v>42690</v>
      </c>
      <c r="G14" s="73">
        <v>7614.86</v>
      </c>
      <c r="H14" s="74">
        <v>7765.3</v>
      </c>
      <c r="I14" s="79">
        <v>7690.08</v>
      </c>
      <c r="J14" s="18"/>
      <c r="K14" s="70">
        <v>42690</v>
      </c>
      <c r="L14" s="89">
        <v>8839.32</v>
      </c>
      <c r="M14" s="74">
        <v>9018.6200000000008</v>
      </c>
      <c r="N14" s="79">
        <f t="shared" si="1"/>
        <v>8928.9700000000012</v>
      </c>
    </row>
    <row r="15" spans="1:15" s="62" customFormat="1" x14ac:dyDescent="0.25">
      <c r="A15" s="70">
        <v>42691</v>
      </c>
      <c r="B15" s="73">
        <v>7132.96</v>
      </c>
      <c r="C15" s="74">
        <v>7277.06</v>
      </c>
      <c r="D15" s="79">
        <f t="shared" si="0"/>
        <v>7205.01</v>
      </c>
      <c r="E15" s="18"/>
      <c r="F15" s="70">
        <v>42691</v>
      </c>
      <c r="G15" s="73">
        <v>7630.39</v>
      </c>
      <c r="H15" s="74">
        <v>7776.34</v>
      </c>
      <c r="I15" s="79">
        <v>7703.3649999999998</v>
      </c>
      <c r="J15" s="18"/>
      <c r="K15" s="70">
        <v>42691</v>
      </c>
      <c r="L15" s="89">
        <v>8862.7000000000007</v>
      </c>
      <c r="M15" s="74">
        <v>9044.66</v>
      </c>
      <c r="N15" s="79">
        <f t="shared" si="1"/>
        <v>8953.68</v>
      </c>
    </row>
    <row r="16" spans="1:15" s="62" customFormat="1" x14ac:dyDescent="0.25">
      <c r="A16" s="70">
        <v>42692</v>
      </c>
      <c r="B16" s="73">
        <v>7132.96</v>
      </c>
      <c r="C16" s="74">
        <v>7277.06</v>
      </c>
      <c r="D16" s="79">
        <f t="shared" si="0"/>
        <v>7205.01</v>
      </c>
      <c r="E16" s="18"/>
      <c r="F16" s="70">
        <v>42692</v>
      </c>
      <c r="G16" s="73">
        <v>7553.05</v>
      </c>
      <c r="H16" s="74">
        <v>7704.9</v>
      </c>
      <c r="I16" s="79">
        <v>7628.9750000000004</v>
      </c>
      <c r="J16" s="18"/>
      <c r="K16" s="70">
        <v>42692</v>
      </c>
      <c r="L16" s="89">
        <v>8849.15</v>
      </c>
      <c r="M16" s="74">
        <v>9029.3799999999992</v>
      </c>
      <c r="N16" s="79">
        <f t="shared" si="1"/>
        <v>8939.2649999999994</v>
      </c>
    </row>
    <row r="17" spans="1:15" x14ac:dyDescent="0.25">
      <c r="A17" s="70">
        <v>42695</v>
      </c>
      <c r="B17" s="73">
        <v>7132.96</v>
      </c>
      <c r="C17" s="74">
        <v>7277.06</v>
      </c>
      <c r="D17" s="79">
        <f t="shared" si="0"/>
        <v>7205.01</v>
      </c>
      <c r="E17" s="18"/>
      <c r="F17" s="70">
        <v>42695</v>
      </c>
      <c r="G17" s="73">
        <v>7567.66</v>
      </c>
      <c r="H17" s="74">
        <v>7719.17</v>
      </c>
      <c r="I17" s="79">
        <v>7643.415</v>
      </c>
      <c r="J17" s="18"/>
      <c r="K17" s="70">
        <v>42695</v>
      </c>
      <c r="L17" s="89">
        <v>8804.2099999999991</v>
      </c>
      <c r="M17" s="74">
        <v>8982.7999999999993</v>
      </c>
      <c r="N17" s="79">
        <f t="shared" si="1"/>
        <v>8893.5049999999992</v>
      </c>
      <c r="O17" s="57"/>
    </row>
    <row r="18" spans="1:15" x14ac:dyDescent="0.25">
      <c r="A18" s="70">
        <v>42696</v>
      </c>
      <c r="B18" s="73">
        <v>7132.96</v>
      </c>
      <c r="C18" s="74">
        <v>7277.06</v>
      </c>
      <c r="D18" s="79">
        <f t="shared" si="0"/>
        <v>7205.01</v>
      </c>
      <c r="E18" s="18"/>
      <c r="F18" s="70">
        <v>42696</v>
      </c>
      <c r="G18" s="73">
        <v>7573.69</v>
      </c>
      <c r="H18" s="74">
        <v>7723.95</v>
      </c>
      <c r="I18" s="79">
        <v>7648.82</v>
      </c>
      <c r="J18" s="18"/>
      <c r="K18" s="70">
        <v>42696</v>
      </c>
      <c r="L18" s="89">
        <v>8899.08</v>
      </c>
      <c r="M18" s="74">
        <v>9081.0400000000009</v>
      </c>
      <c r="N18" s="79">
        <f t="shared" si="1"/>
        <v>8990.0600000000013</v>
      </c>
      <c r="O18" s="57"/>
    </row>
    <row r="19" spans="1:15" x14ac:dyDescent="0.25">
      <c r="A19" s="70">
        <v>42697</v>
      </c>
      <c r="B19" s="73">
        <v>7132.96</v>
      </c>
      <c r="C19" s="74">
        <v>7277.06</v>
      </c>
      <c r="D19" s="79">
        <f t="shared" si="0"/>
        <v>7205.01</v>
      </c>
      <c r="E19" s="18"/>
      <c r="F19" s="70">
        <v>42697</v>
      </c>
      <c r="G19" s="73">
        <v>7579.5</v>
      </c>
      <c r="H19" s="74">
        <v>7726.62</v>
      </c>
      <c r="I19" s="79">
        <v>7653.0599999999995</v>
      </c>
      <c r="J19" s="18"/>
      <c r="K19" s="70">
        <v>42697</v>
      </c>
      <c r="L19" s="89">
        <v>8850.58</v>
      </c>
      <c r="M19" s="74">
        <v>9030.1</v>
      </c>
      <c r="N19" s="79">
        <f t="shared" si="1"/>
        <v>8940.34</v>
      </c>
      <c r="O19" s="57"/>
    </row>
    <row r="20" spans="1:15" x14ac:dyDescent="0.25">
      <c r="A20" s="70">
        <v>42698</v>
      </c>
      <c r="B20" s="73">
        <v>7139.9</v>
      </c>
      <c r="C20" s="74">
        <v>7284.14</v>
      </c>
      <c r="D20" s="79">
        <f t="shared" si="0"/>
        <v>7212.02</v>
      </c>
      <c r="E20" s="18"/>
      <c r="F20" s="70">
        <v>42698</v>
      </c>
      <c r="G20" s="73">
        <v>7525.66</v>
      </c>
      <c r="H20" s="74">
        <v>7674.41</v>
      </c>
      <c r="I20" s="79">
        <v>7600.0349999999999</v>
      </c>
      <c r="J20" s="18"/>
      <c r="K20" s="70">
        <v>42698</v>
      </c>
      <c r="L20" s="89">
        <v>8872.75</v>
      </c>
      <c r="M20" s="74">
        <v>9052.73</v>
      </c>
      <c r="N20" s="79">
        <f t="shared" si="1"/>
        <v>8962.74</v>
      </c>
      <c r="O20" s="57"/>
    </row>
    <row r="21" spans="1:15" x14ac:dyDescent="0.25">
      <c r="A21" s="70">
        <v>42699</v>
      </c>
      <c r="B21" s="73">
        <v>7139.9</v>
      </c>
      <c r="C21" s="74">
        <v>7284.14</v>
      </c>
      <c r="D21" s="79">
        <f>(B21+C21)/2</f>
        <v>7212.02</v>
      </c>
      <c r="E21" s="18"/>
      <c r="F21" s="70">
        <v>42699</v>
      </c>
      <c r="G21" s="73">
        <v>7554.79</v>
      </c>
      <c r="H21" s="74">
        <v>7706.58</v>
      </c>
      <c r="I21" s="79">
        <v>7630.6849999999995</v>
      </c>
      <c r="J21" s="18"/>
      <c r="K21" s="70">
        <v>42699</v>
      </c>
      <c r="L21" s="89">
        <v>8872.75</v>
      </c>
      <c r="M21" s="74">
        <v>9052.73</v>
      </c>
      <c r="N21" s="79">
        <f t="shared" si="1"/>
        <v>8962.74</v>
      </c>
      <c r="O21" s="57"/>
    </row>
    <row r="22" spans="1:15" x14ac:dyDescent="0.25">
      <c r="A22" s="70">
        <v>42702</v>
      </c>
      <c r="B22" s="73">
        <v>7139.9</v>
      </c>
      <c r="C22" s="74">
        <v>7284.14</v>
      </c>
      <c r="D22" s="79">
        <f>(B22+C22)/2</f>
        <v>7212.02</v>
      </c>
      <c r="E22" s="18"/>
      <c r="F22" s="70">
        <v>42702</v>
      </c>
      <c r="G22" s="73">
        <v>7589.35</v>
      </c>
      <c r="H22" s="74">
        <v>7742.51</v>
      </c>
      <c r="I22" s="79">
        <v>7665.93</v>
      </c>
      <c r="J22" s="18"/>
      <c r="K22" s="70">
        <v>42702</v>
      </c>
      <c r="L22" s="89">
        <v>8873.4699999999993</v>
      </c>
      <c r="M22" s="74">
        <v>9055.64</v>
      </c>
      <c r="N22" s="79">
        <f t="shared" si="1"/>
        <v>8964.5550000000003</v>
      </c>
      <c r="O22" s="57"/>
    </row>
    <row r="23" spans="1:15" x14ac:dyDescent="0.25">
      <c r="A23" s="70">
        <v>42703</v>
      </c>
      <c r="B23" s="73">
        <v>7139.9</v>
      </c>
      <c r="C23" s="74">
        <v>7284.14</v>
      </c>
      <c r="D23" s="79">
        <f>(B23+C23)/2</f>
        <v>7212.02</v>
      </c>
      <c r="E23" s="18"/>
      <c r="F23" s="70">
        <v>42703</v>
      </c>
      <c r="G23" s="73">
        <v>7570.09</v>
      </c>
      <c r="H23" s="74">
        <v>7720.96</v>
      </c>
      <c r="I23" s="79">
        <v>7645.5249999999996</v>
      </c>
      <c r="J23" s="18"/>
      <c r="K23" s="70">
        <v>42703</v>
      </c>
      <c r="L23" s="89">
        <v>8857.76</v>
      </c>
      <c r="M23" s="74">
        <v>9038.16</v>
      </c>
      <c r="N23" s="79">
        <f t="shared" si="1"/>
        <v>8947.9599999999991</v>
      </c>
      <c r="O23" s="57"/>
    </row>
    <row r="24" spans="1:15" ht="15.75" thickBot="1" x14ac:dyDescent="0.3">
      <c r="A24" s="97">
        <v>42704</v>
      </c>
      <c r="B24" s="96">
        <v>7139.9</v>
      </c>
      <c r="C24" s="94">
        <v>7284.14</v>
      </c>
      <c r="D24" s="95">
        <f>(B24+C24)/2</f>
        <v>7212.02</v>
      </c>
      <c r="E24" s="18"/>
      <c r="F24" s="70">
        <v>42704</v>
      </c>
      <c r="G24" s="73">
        <v>7589</v>
      </c>
      <c r="H24" s="74">
        <v>7739.59</v>
      </c>
      <c r="I24" s="79">
        <v>7664.2950000000001</v>
      </c>
      <c r="J24" s="18"/>
      <c r="K24" s="70">
        <v>42704</v>
      </c>
      <c r="L24" s="90">
        <v>8904.17</v>
      </c>
      <c r="M24" s="81">
        <v>9085.51</v>
      </c>
      <c r="N24" s="91">
        <f t="shared" si="1"/>
        <v>8994.84</v>
      </c>
      <c r="O24" s="57"/>
    </row>
    <row r="25" spans="1:15" ht="15.75" thickBot="1" x14ac:dyDescent="0.3">
      <c r="A25" s="30" t="s">
        <v>8</v>
      </c>
      <c r="B25" s="83">
        <f>AVERAGE(B3:B24)</f>
        <v>7072.8563636363633</v>
      </c>
      <c r="C25" s="84">
        <f>AVERAGE(C3:C24)</f>
        <v>7215.7413636363644</v>
      </c>
      <c r="D25" s="85">
        <f>AVERAGE(D3:D24)</f>
        <v>7144.2988636363616</v>
      </c>
      <c r="E25" s="18"/>
      <c r="F25" s="25" t="s">
        <v>8</v>
      </c>
      <c r="G25" s="83">
        <f>AVERAGE(G3:G24)</f>
        <v>7645.6618181818194</v>
      </c>
      <c r="H25" s="84">
        <f>AVERAGE(H3:H24)</f>
        <v>7797.6913636363633</v>
      </c>
      <c r="I25" s="85">
        <f>AVERAGE(I3:I24)</f>
        <v>7721.6765909090909</v>
      </c>
      <c r="J25" s="18"/>
      <c r="K25" s="67" t="s">
        <v>8</v>
      </c>
      <c r="L25" s="92">
        <f>AVERAGE(L3:L24)</f>
        <v>8785.937727272727</v>
      </c>
      <c r="M25" s="84">
        <f>AVERAGE(M3:M24)</f>
        <v>8965.4918181818193</v>
      </c>
      <c r="N25" s="85">
        <f>AVERAGE(N3:N24)</f>
        <v>8875.7147727272695</v>
      </c>
      <c r="O25" s="57"/>
    </row>
    <row r="26" spans="1:15" x14ac:dyDescent="0.25">
      <c r="A26" s="58" t="s">
        <v>9</v>
      </c>
      <c r="B26" s="10"/>
      <c r="C26" s="10"/>
      <c r="D26" s="10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x14ac:dyDescent="0.25">
      <c r="A27" s="58" t="s">
        <v>10</v>
      </c>
      <c r="B27" s="10"/>
      <c r="C27" s="10"/>
      <c r="D27" s="10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x14ac:dyDescent="0.25">
      <c r="A28" s="58" t="s">
        <v>11</v>
      </c>
      <c r="B28" s="10"/>
      <c r="C28" s="10"/>
      <c r="D28" s="10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4" sqref="E14"/>
    </sheetView>
  </sheetViews>
  <sheetFormatPr defaultRowHeight="15" x14ac:dyDescent="0.25"/>
  <cols>
    <col min="1" max="1" width="14" customWidth="1"/>
    <col min="2" max="2" width="12.140625" customWidth="1"/>
    <col min="3" max="3" width="12.5703125" customWidth="1"/>
    <col min="4" max="4" width="11.42578125" customWidth="1"/>
    <col min="6" max="7" width="13" customWidth="1"/>
    <col min="8" max="8" width="12.42578125" customWidth="1"/>
    <col min="9" max="9" width="12.5703125" customWidth="1"/>
    <col min="11" max="11" width="14.42578125" customWidth="1"/>
    <col min="12" max="12" width="13.7109375" customWidth="1"/>
    <col min="13" max="14" width="12" customWidth="1"/>
  </cols>
  <sheetData>
    <row r="1" spans="1:14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</row>
    <row r="2" spans="1:14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1" t="s">
        <v>4</v>
      </c>
      <c r="H2" s="2" t="s">
        <v>5</v>
      </c>
      <c r="I2" s="3" t="s">
        <v>6</v>
      </c>
      <c r="J2" s="18"/>
      <c r="K2" s="126"/>
      <c r="L2" s="1" t="s">
        <v>4</v>
      </c>
      <c r="M2" s="2" t="s">
        <v>5</v>
      </c>
      <c r="N2" s="3" t="s">
        <v>6</v>
      </c>
    </row>
    <row r="3" spans="1:14" x14ac:dyDescent="0.25">
      <c r="A3" s="70">
        <v>42705</v>
      </c>
      <c r="B3" s="102">
        <v>7182.63</v>
      </c>
      <c r="C3" s="98">
        <v>7327.73</v>
      </c>
      <c r="D3" s="101">
        <f t="shared" ref="D3:D24" si="0">SUM(B3,C3)/2</f>
        <v>7255.18</v>
      </c>
      <c r="E3" s="104"/>
      <c r="F3" s="71">
        <v>42705</v>
      </c>
      <c r="G3" s="111">
        <v>7627.74</v>
      </c>
      <c r="H3" s="112">
        <v>7782.3</v>
      </c>
      <c r="I3" s="113">
        <v>7705.02</v>
      </c>
      <c r="J3" s="104"/>
      <c r="K3" s="71">
        <v>42705</v>
      </c>
      <c r="L3" s="111">
        <v>9074.5300000000007</v>
      </c>
      <c r="M3" s="112">
        <v>9261.52</v>
      </c>
      <c r="N3" s="113">
        <f t="shared" ref="N3:N24" si="1">SUM(L3,M3)/2</f>
        <v>9168.0250000000015</v>
      </c>
    </row>
    <row r="4" spans="1:14" x14ac:dyDescent="0.25">
      <c r="A4" s="70">
        <v>42706</v>
      </c>
      <c r="B4" s="102">
        <v>7182.63</v>
      </c>
      <c r="C4" s="98">
        <v>7327.73</v>
      </c>
      <c r="D4" s="101">
        <f t="shared" si="0"/>
        <v>7255.18</v>
      </c>
      <c r="E4" s="104"/>
      <c r="F4" s="70">
        <v>42706</v>
      </c>
      <c r="G4" s="102">
        <v>7629.51</v>
      </c>
      <c r="H4" s="98">
        <v>7783.44</v>
      </c>
      <c r="I4" s="101">
        <v>7706.4750000000004</v>
      </c>
      <c r="J4" s="104"/>
      <c r="K4" s="70">
        <v>42706</v>
      </c>
      <c r="L4" s="102">
        <v>9074.5300000000007</v>
      </c>
      <c r="M4" s="98">
        <v>9261.52</v>
      </c>
      <c r="N4" s="101">
        <f t="shared" si="1"/>
        <v>9168.0250000000015</v>
      </c>
    </row>
    <row r="5" spans="1:14" x14ac:dyDescent="0.25">
      <c r="A5" s="70">
        <v>42709</v>
      </c>
      <c r="B5" s="102">
        <v>7182.63</v>
      </c>
      <c r="C5" s="98">
        <v>7327.73</v>
      </c>
      <c r="D5" s="101">
        <f t="shared" si="0"/>
        <v>7255.18</v>
      </c>
      <c r="E5" s="104"/>
      <c r="F5" s="70">
        <v>42709</v>
      </c>
      <c r="G5" s="102">
        <v>7651.05</v>
      </c>
      <c r="H5" s="98">
        <v>7804.8</v>
      </c>
      <c r="I5" s="101">
        <v>7727.9250000000002</v>
      </c>
      <c r="J5" s="104"/>
      <c r="K5" s="70">
        <v>42709</v>
      </c>
      <c r="L5" s="102">
        <v>9139.18</v>
      </c>
      <c r="M5" s="98">
        <v>9326.73</v>
      </c>
      <c r="N5" s="101">
        <f t="shared" si="1"/>
        <v>9232.9549999999999</v>
      </c>
    </row>
    <row r="6" spans="1:14" x14ac:dyDescent="0.25">
      <c r="A6" s="70">
        <v>42710</v>
      </c>
      <c r="B6" s="102">
        <v>7182.63</v>
      </c>
      <c r="C6" s="98">
        <v>7327.73</v>
      </c>
      <c r="D6" s="101">
        <f t="shared" si="0"/>
        <v>7255.18</v>
      </c>
      <c r="E6" s="104"/>
      <c r="F6" s="70">
        <v>42710</v>
      </c>
      <c r="G6" s="102">
        <v>7717.77</v>
      </c>
      <c r="H6" s="98">
        <v>7873.93</v>
      </c>
      <c r="I6" s="101">
        <v>7795.85</v>
      </c>
      <c r="J6" s="104"/>
      <c r="K6" s="70">
        <v>42710</v>
      </c>
      <c r="L6" s="102">
        <v>9157.1299999999992</v>
      </c>
      <c r="M6" s="98">
        <v>9348.7199999999993</v>
      </c>
      <c r="N6" s="101">
        <f t="shared" si="1"/>
        <v>9252.9249999999993</v>
      </c>
    </row>
    <row r="7" spans="1:14" x14ac:dyDescent="0.25">
      <c r="A7" s="70">
        <v>42711</v>
      </c>
      <c r="B7" s="102">
        <v>7182.63</v>
      </c>
      <c r="C7" s="98">
        <v>7327.73</v>
      </c>
      <c r="D7" s="101">
        <f t="shared" si="0"/>
        <v>7255.18</v>
      </c>
      <c r="E7" s="104"/>
      <c r="F7" s="70">
        <v>42711</v>
      </c>
      <c r="G7" s="102">
        <v>7699.28</v>
      </c>
      <c r="H7" s="98">
        <v>7852.11</v>
      </c>
      <c r="I7" s="101">
        <v>7775.6949999999997</v>
      </c>
      <c r="J7" s="104"/>
      <c r="K7" s="70">
        <v>42711</v>
      </c>
      <c r="L7" s="102">
        <v>9087.4599999999991</v>
      </c>
      <c r="M7" s="98">
        <v>9271.7800000000007</v>
      </c>
      <c r="N7" s="101">
        <f t="shared" si="1"/>
        <v>9179.619999999999</v>
      </c>
    </row>
    <row r="8" spans="1:14" x14ac:dyDescent="0.25">
      <c r="A8" s="70">
        <v>42712</v>
      </c>
      <c r="B8" s="102">
        <v>7165.41</v>
      </c>
      <c r="C8" s="98">
        <v>7310.16</v>
      </c>
      <c r="D8" s="101">
        <f t="shared" si="0"/>
        <v>7237.7849999999999</v>
      </c>
      <c r="E8" s="105"/>
      <c r="F8" s="70">
        <v>42712</v>
      </c>
      <c r="G8" s="102">
        <v>7716.6</v>
      </c>
      <c r="H8" s="98">
        <v>7869.03</v>
      </c>
      <c r="I8" s="101">
        <v>7792.8150000000005</v>
      </c>
      <c r="J8" s="105"/>
      <c r="K8" s="70">
        <v>42712</v>
      </c>
      <c r="L8" s="102">
        <v>9058.51</v>
      </c>
      <c r="M8" s="98">
        <v>9242.9699999999993</v>
      </c>
      <c r="N8" s="101">
        <f t="shared" si="1"/>
        <v>9150.74</v>
      </c>
    </row>
    <row r="9" spans="1:14" x14ac:dyDescent="0.25">
      <c r="A9" s="70">
        <v>42713</v>
      </c>
      <c r="B9" s="102">
        <v>7165.41</v>
      </c>
      <c r="C9" s="98">
        <v>7310.16</v>
      </c>
      <c r="D9" s="101">
        <f t="shared" si="0"/>
        <v>7237.7849999999999</v>
      </c>
      <c r="E9" s="104"/>
      <c r="F9" s="70">
        <v>42713</v>
      </c>
      <c r="G9" s="102">
        <v>7608.56</v>
      </c>
      <c r="H9" s="98">
        <v>7758.76</v>
      </c>
      <c r="I9" s="101">
        <v>7683.66</v>
      </c>
      <c r="J9" s="104"/>
      <c r="K9" s="70">
        <v>42713</v>
      </c>
      <c r="L9" s="102">
        <v>9017.67</v>
      </c>
      <c r="M9" s="98">
        <v>9204.2199999999993</v>
      </c>
      <c r="N9" s="101">
        <f t="shared" si="1"/>
        <v>9110.9449999999997</v>
      </c>
    </row>
    <row r="10" spans="1:14" s="69" customFormat="1" x14ac:dyDescent="0.25">
      <c r="A10" s="68">
        <v>42716</v>
      </c>
      <c r="B10" s="144" t="s">
        <v>12</v>
      </c>
      <c r="C10" s="144"/>
      <c r="D10" s="145"/>
      <c r="E10" s="106"/>
      <c r="F10" s="68">
        <v>42716</v>
      </c>
      <c r="G10" s="144" t="s">
        <v>12</v>
      </c>
      <c r="H10" s="144"/>
      <c r="I10" s="145"/>
      <c r="J10" s="106"/>
      <c r="K10" s="68">
        <v>42716</v>
      </c>
      <c r="L10" s="144" t="s">
        <v>12</v>
      </c>
      <c r="M10" s="144"/>
      <c r="N10" s="145"/>
    </row>
    <row r="11" spans="1:14" x14ac:dyDescent="0.25">
      <c r="A11" s="70">
        <v>42717</v>
      </c>
      <c r="B11" s="102">
        <v>7165.41</v>
      </c>
      <c r="C11" s="98">
        <v>7310.16</v>
      </c>
      <c r="D11" s="101">
        <f t="shared" si="0"/>
        <v>7237.7849999999999</v>
      </c>
      <c r="E11" s="104"/>
      <c r="F11" s="70">
        <v>42717</v>
      </c>
      <c r="G11" s="102">
        <v>7630.67</v>
      </c>
      <c r="H11" s="98">
        <v>7782.69</v>
      </c>
      <c r="I11" s="101">
        <v>7706.68</v>
      </c>
      <c r="J11" s="104"/>
      <c r="K11" s="70">
        <v>42717</v>
      </c>
      <c r="L11" s="102">
        <v>9084.31</v>
      </c>
      <c r="M11" s="98">
        <v>9270.74</v>
      </c>
      <c r="N11" s="101">
        <f t="shared" si="1"/>
        <v>9177.5249999999996</v>
      </c>
    </row>
    <row r="12" spans="1:14" x14ac:dyDescent="0.25">
      <c r="A12" s="70">
        <v>42718</v>
      </c>
      <c r="B12" s="102">
        <v>7165.41</v>
      </c>
      <c r="C12" s="98">
        <v>7310.16</v>
      </c>
      <c r="D12" s="101">
        <f t="shared" si="0"/>
        <v>7237.7849999999999</v>
      </c>
      <c r="E12" s="104"/>
      <c r="F12" s="70">
        <v>42718</v>
      </c>
      <c r="G12" s="102">
        <v>7629.85</v>
      </c>
      <c r="H12" s="98">
        <v>7783.9</v>
      </c>
      <c r="I12" s="101">
        <v>7706.875</v>
      </c>
      <c r="J12" s="104"/>
      <c r="K12" s="70">
        <v>42718</v>
      </c>
      <c r="L12" s="102">
        <v>9075.7099999999991</v>
      </c>
      <c r="M12" s="98">
        <v>9260.51</v>
      </c>
      <c r="N12" s="101">
        <f t="shared" si="1"/>
        <v>9168.11</v>
      </c>
    </row>
    <row r="13" spans="1:14" x14ac:dyDescent="0.25">
      <c r="A13" s="70">
        <v>42719</v>
      </c>
      <c r="B13" s="102">
        <v>7179.37</v>
      </c>
      <c r="C13" s="98">
        <v>7324.41</v>
      </c>
      <c r="D13" s="101">
        <f t="shared" si="0"/>
        <v>7251.8899999999994</v>
      </c>
      <c r="E13" s="104"/>
      <c r="F13" s="70">
        <v>42719</v>
      </c>
      <c r="G13" s="102">
        <v>7535.37</v>
      </c>
      <c r="H13" s="98">
        <v>7684.3</v>
      </c>
      <c r="I13" s="101">
        <v>7609.835</v>
      </c>
      <c r="J13" s="104"/>
      <c r="K13" s="70">
        <v>42719</v>
      </c>
      <c r="L13" s="102">
        <v>9011.5499999999993</v>
      </c>
      <c r="M13" s="98">
        <v>9195.7999999999993</v>
      </c>
      <c r="N13" s="101">
        <f t="shared" si="1"/>
        <v>9103.6749999999993</v>
      </c>
    </row>
    <row r="14" spans="1:14" x14ac:dyDescent="0.25">
      <c r="A14" s="70">
        <v>42720</v>
      </c>
      <c r="B14" s="102">
        <v>7179.37</v>
      </c>
      <c r="C14" s="98">
        <v>7324.41</v>
      </c>
      <c r="D14" s="101">
        <f t="shared" si="0"/>
        <v>7251.8899999999994</v>
      </c>
      <c r="E14" s="104"/>
      <c r="F14" s="70">
        <v>42720</v>
      </c>
      <c r="G14" s="102">
        <v>7501.59</v>
      </c>
      <c r="H14" s="98">
        <v>7651.83</v>
      </c>
      <c r="I14" s="101">
        <v>7576.71</v>
      </c>
      <c r="J14" s="104"/>
      <c r="K14" s="70">
        <v>42720</v>
      </c>
      <c r="L14" s="102">
        <v>8925.39</v>
      </c>
      <c r="M14" s="98">
        <v>9106.44</v>
      </c>
      <c r="N14" s="101">
        <f t="shared" si="1"/>
        <v>9015.9150000000009</v>
      </c>
    </row>
    <row r="15" spans="1:14" s="63" customFormat="1" x14ac:dyDescent="0.25">
      <c r="A15" s="70">
        <v>42723</v>
      </c>
      <c r="B15" s="102">
        <v>7179.37</v>
      </c>
      <c r="C15" s="98">
        <v>7324.41</v>
      </c>
      <c r="D15" s="101">
        <f t="shared" si="0"/>
        <v>7251.8899999999994</v>
      </c>
      <c r="E15" s="104"/>
      <c r="F15" s="70">
        <v>42723</v>
      </c>
      <c r="G15" s="103">
        <v>7514.65</v>
      </c>
      <c r="H15" s="99">
        <v>7665.09</v>
      </c>
      <c r="I15" s="101">
        <v>7589.87</v>
      </c>
      <c r="J15" s="104"/>
      <c r="K15" s="70">
        <v>42723</v>
      </c>
      <c r="L15" s="102">
        <v>8962.73</v>
      </c>
      <c r="M15" s="98">
        <v>9145.99</v>
      </c>
      <c r="N15" s="101">
        <f t="shared" si="1"/>
        <v>9054.36</v>
      </c>
    </row>
    <row r="16" spans="1:14" s="63" customFormat="1" x14ac:dyDescent="0.25">
      <c r="A16" s="70">
        <v>42724</v>
      </c>
      <c r="B16" s="102">
        <v>7179.37</v>
      </c>
      <c r="C16" s="98">
        <v>7324.41</v>
      </c>
      <c r="D16" s="101">
        <f t="shared" si="0"/>
        <v>7251.8899999999994</v>
      </c>
      <c r="E16" s="107"/>
      <c r="F16" s="70">
        <v>42724</v>
      </c>
      <c r="G16" s="103">
        <v>7458.84</v>
      </c>
      <c r="H16" s="99">
        <v>7607.56</v>
      </c>
      <c r="I16" s="101">
        <v>7533.2000000000007</v>
      </c>
      <c r="J16" s="104"/>
      <c r="K16" s="70">
        <v>42724</v>
      </c>
      <c r="L16" s="102">
        <v>8962.73</v>
      </c>
      <c r="M16" s="98">
        <v>9145.99</v>
      </c>
      <c r="N16" s="101">
        <f t="shared" si="1"/>
        <v>9054.36</v>
      </c>
    </row>
    <row r="17" spans="1:14" s="63" customFormat="1" x14ac:dyDescent="0.25">
      <c r="A17" s="70">
        <v>42725</v>
      </c>
      <c r="B17" s="102">
        <v>7179.37</v>
      </c>
      <c r="C17" s="98">
        <v>7324.41</v>
      </c>
      <c r="D17" s="101">
        <f t="shared" si="0"/>
        <v>7251.8899999999994</v>
      </c>
      <c r="E17" s="104"/>
      <c r="F17" s="70">
        <v>42725</v>
      </c>
      <c r="G17" s="103">
        <v>7474.13</v>
      </c>
      <c r="H17" s="99">
        <v>7618.69</v>
      </c>
      <c r="I17" s="101">
        <v>7546.41</v>
      </c>
      <c r="J17" s="104"/>
      <c r="K17" s="70">
        <v>42725</v>
      </c>
      <c r="L17" s="102">
        <v>8883.75</v>
      </c>
      <c r="M17" s="98">
        <v>9063.9599999999991</v>
      </c>
      <c r="N17" s="101">
        <f t="shared" si="1"/>
        <v>8973.8549999999996</v>
      </c>
    </row>
    <row r="18" spans="1:14" s="63" customFormat="1" x14ac:dyDescent="0.25">
      <c r="A18" s="70">
        <v>42726</v>
      </c>
      <c r="B18" s="103">
        <v>7150.28</v>
      </c>
      <c r="C18" s="99">
        <v>7294.73</v>
      </c>
      <c r="D18" s="101">
        <f t="shared" si="0"/>
        <v>7222.5049999999992</v>
      </c>
      <c r="E18" s="104"/>
      <c r="F18" s="70">
        <v>42726</v>
      </c>
      <c r="G18" s="103">
        <v>7463.87</v>
      </c>
      <c r="H18" s="99">
        <v>7614.49</v>
      </c>
      <c r="I18" s="101">
        <v>7539.18</v>
      </c>
      <c r="J18" s="104"/>
      <c r="K18" s="70">
        <v>42726</v>
      </c>
      <c r="L18" s="103">
        <v>8832.74</v>
      </c>
      <c r="M18" s="99">
        <v>9015.56</v>
      </c>
      <c r="N18" s="101">
        <f t="shared" si="1"/>
        <v>8924.15</v>
      </c>
    </row>
    <row r="19" spans="1:14" x14ac:dyDescent="0.25">
      <c r="A19" s="70">
        <v>42727</v>
      </c>
      <c r="B19" s="103">
        <v>7150.28</v>
      </c>
      <c r="C19" s="99">
        <v>7294.73</v>
      </c>
      <c r="D19" s="101">
        <f>SUM(B19,C19)/2</f>
        <v>7222.5049999999992</v>
      </c>
      <c r="E19" s="104"/>
      <c r="F19" s="70">
        <v>42727</v>
      </c>
      <c r="G19" s="103">
        <v>7470.04</v>
      </c>
      <c r="H19" s="99">
        <v>7617.04</v>
      </c>
      <c r="I19" s="108">
        <v>7543.54</v>
      </c>
      <c r="J19" s="114"/>
      <c r="K19" s="70">
        <v>42727</v>
      </c>
      <c r="L19" s="103">
        <v>8786.26</v>
      </c>
      <c r="M19" s="99">
        <v>8964.49</v>
      </c>
      <c r="N19" s="101">
        <f>SUM(L19,M19)/2</f>
        <v>8875.375</v>
      </c>
    </row>
    <row r="20" spans="1:14" s="69" customFormat="1" x14ac:dyDescent="0.25">
      <c r="A20" s="68">
        <v>42730</v>
      </c>
      <c r="B20" s="144" t="s">
        <v>12</v>
      </c>
      <c r="C20" s="144"/>
      <c r="D20" s="145"/>
      <c r="E20" s="120"/>
      <c r="F20" s="68">
        <v>42730</v>
      </c>
      <c r="G20" s="144" t="s">
        <v>12</v>
      </c>
      <c r="H20" s="144"/>
      <c r="I20" s="145"/>
      <c r="J20" s="100"/>
      <c r="K20" s="68">
        <v>42730</v>
      </c>
      <c r="L20" s="144" t="s">
        <v>12</v>
      </c>
      <c r="M20" s="144"/>
      <c r="N20" s="145"/>
    </row>
    <row r="21" spans="1:14" s="69" customFormat="1" x14ac:dyDescent="0.25">
      <c r="A21" s="68">
        <v>42731</v>
      </c>
      <c r="B21" s="144" t="s">
        <v>12</v>
      </c>
      <c r="C21" s="144"/>
      <c r="D21" s="145"/>
      <c r="E21" s="100"/>
      <c r="F21" s="68">
        <v>42731</v>
      </c>
      <c r="G21" s="144" t="s">
        <v>12</v>
      </c>
      <c r="H21" s="144"/>
      <c r="I21" s="145"/>
      <c r="J21" s="100"/>
      <c r="K21" s="68">
        <v>42731</v>
      </c>
      <c r="L21" s="144" t="s">
        <v>12</v>
      </c>
      <c r="M21" s="144"/>
      <c r="N21" s="145"/>
    </row>
    <row r="22" spans="1:14" x14ac:dyDescent="0.25">
      <c r="A22" s="70">
        <v>42732</v>
      </c>
      <c r="B22" s="103">
        <v>7150.28</v>
      </c>
      <c r="C22" s="99">
        <v>7294.73</v>
      </c>
      <c r="D22" s="101">
        <f>SUM(B22,C22)/2</f>
        <v>7222.5049999999992</v>
      </c>
      <c r="E22" s="104"/>
      <c r="F22" s="70">
        <v>42732</v>
      </c>
      <c r="G22" s="103">
        <v>7464.9</v>
      </c>
      <c r="H22" s="99">
        <v>7613.68</v>
      </c>
      <c r="I22" s="109">
        <v>7539.29</v>
      </c>
      <c r="J22" s="115"/>
      <c r="K22" s="70">
        <v>42732</v>
      </c>
      <c r="L22" s="103">
        <v>8754.09</v>
      </c>
      <c r="M22" s="99">
        <v>8933.1299999999992</v>
      </c>
      <c r="N22" s="101">
        <f>SUM(L22,M22)/2</f>
        <v>8843.61</v>
      </c>
    </row>
    <row r="23" spans="1:14" x14ac:dyDescent="0.25">
      <c r="A23" s="70">
        <v>42733</v>
      </c>
      <c r="B23" s="103">
        <v>7123.41</v>
      </c>
      <c r="C23" s="99">
        <v>7267.32</v>
      </c>
      <c r="D23" s="101">
        <f>SUM(B23,C23)/2</f>
        <v>7195.3649999999998</v>
      </c>
      <c r="E23" s="104"/>
      <c r="F23" s="70">
        <v>42733</v>
      </c>
      <c r="G23" s="103">
        <v>7447.45</v>
      </c>
      <c r="H23" s="99">
        <v>7598.98</v>
      </c>
      <c r="I23" s="110">
        <v>7523.2150000000001</v>
      </c>
      <c r="J23" s="116"/>
      <c r="K23" s="70">
        <v>42733</v>
      </c>
      <c r="L23" s="103">
        <v>8726.18</v>
      </c>
      <c r="M23" s="99">
        <v>8908.2800000000007</v>
      </c>
      <c r="N23" s="101">
        <f>SUM(L23,M23)/2</f>
        <v>8817.23</v>
      </c>
    </row>
    <row r="24" spans="1:14" ht="15.75" thickBot="1" x14ac:dyDescent="0.3">
      <c r="A24" s="97">
        <v>42734</v>
      </c>
      <c r="B24" s="103">
        <v>7123.41</v>
      </c>
      <c r="C24" s="99">
        <v>7267.32</v>
      </c>
      <c r="D24" s="101">
        <f t="shared" si="0"/>
        <v>7195.3649999999998</v>
      </c>
      <c r="E24" s="104"/>
      <c r="F24" s="70">
        <v>42734</v>
      </c>
      <c r="G24" s="103">
        <v>7498.52</v>
      </c>
      <c r="H24" s="99">
        <v>7649.88</v>
      </c>
      <c r="I24" s="110">
        <v>7574.2000000000007</v>
      </c>
      <c r="J24" s="117"/>
      <c r="K24" s="72">
        <v>42734</v>
      </c>
      <c r="L24" s="118">
        <v>8743.27</v>
      </c>
      <c r="M24" s="119">
        <v>8922.82</v>
      </c>
      <c r="N24" s="108">
        <f t="shared" si="1"/>
        <v>8833.0450000000001</v>
      </c>
    </row>
    <row r="25" spans="1:14" ht="15.75" thickBot="1" x14ac:dyDescent="0.3">
      <c r="A25" s="30" t="s">
        <v>8</v>
      </c>
      <c r="B25" s="1">
        <f>AVERAGE(B3:B24)</f>
        <v>7166.8052631578939</v>
      </c>
      <c r="C25" s="2">
        <f>AVERAGE(C3:C24)</f>
        <v>7311.5878947368428</v>
      </c>
      <c r="D25" s="3">
        <f>AVERAGE(D3:D24)</f>
        <v>7239.1965789473688</v>
      </c>
      <c r="E25" s="18"/>
      <c r="F25" s="25" t="s">
        <v>8</v>
      </c>
      <c r="G25" s="1">
        <f>AVERAGE(G3:G24)</f>
        <v>7565.2836842105244</v>
      </c>
      <c r="H25" s="2">
        <f>AVERAGE(H3:H24)</f>
        <v>7716.4473684210543</v>
      </c>
      <c r="I25" s="3">
        <f>AVERAGE(I3:I24)</f>
        <v>7640.8655263157898</v>
      </c>
      <c r="J25" s="18"/>
      <c r="K25" s="8" t="s">
        <v>8</v>
      </c>
      <c r="L25" s="1">
        <f>AVERAGE(L3:L24)</f>
        <v>8966.1957894736825</v>
      </c>
      <c r="M25" s="2">
        <f>AVERAGE(M3:M24)</f>
        <v>9150.0615789473686</v>
      </c>
      <c r="N25" s="3">
        <f>AVERAGE(N3:N24)</f>
        <v>9058.1286842105274</v>
      </c>
    </row>
    <row r="26" spans="1:14" x14ac:dyDescent="0.25">
      <c r="A26" s="58" t="s">
        <v>9</v>
      </c>
      <c r="B26" s="10"/>
      <c r="C26" s="10"/>
      <c r="D26" s="10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x14ac:dyDescent="0.25">
      <c r="A27" s="58" t="s">
        <v>10</v>
      </c>
      <c r="B27" s="10"/>
      <c r="C27" s="10"/>
      <c r="D27" s="10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x14ac:dyDescent="0.25">
      <c r="A28" s="58" t="s">
        <v>11</v>
      </c>
      <c r="B28" s="10"/>
      <c r="C28" s="10"/>
      <c r="D28" s="10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</sheetData>
  <sheetProtection password="CDD8" sheet="1" objects="1" scenarios="1"/>
  <mergeCells count="15">
    <mergeCell ref="B10:D10"/>
    <mergeCell ref="G10:I10"/>
    <mergeCell ref="L10:N10"/>
    <mergeCell ref="G20:I20"/>
    <mergeCell ref="G21:I21"/>
    <mergeCell ref="L20:N20"/>
    <mergeCell ref="L21:N21"/>
    <mergeCell ref="B20:D20"/>
    <mergeCell ref="B21:D21"/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C8" sqref="C8"/>
    </sheetView>
  </sheetViews>
  <sheetFormatPr defaultRowHeight="15" x14ac:dyDescent="0.25"/>
  <cols>
    <col min="1" max="1" width="13" customWidth="1"/>
    <col min="2" max="2" width="10.5703125" customWidth="1"/>
    <col min="3" max="3" width="9.85546875" customWidth="1"/>
    <col min="4" max="4" width="10.7109375" customWidth="1"/>
    <col min="6" max="6" width="13.28515625" customWidth="1"/>
    <col min="7" max="9" width="9.5703125" bestFit="1" customWidth="1"/>
    <col min="11" max="11" width="11.5703125" customWidth="1"/>
    <col min="12" max="12" width="9.5703125" bestFit="1" customWidth="1"/>
    <col min="13" max="13" width="9.5703125" customWidth="1"/>
    <col min="14" max="14" width="10.5703125" customWidth="1"/>
  </cols>
  <sheetData>
    <row r="1" spans="1:15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  <c r="O1" s="11"/>
    </row>
    <row r="2" spans="1:15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4" t="s">
        <v>4</v>
      </c>
      <c r="H2" s="5" t="s">
        <v>5</v>
      </c>
      <c r="I2" s="6" t="s">
        <v>6</v>
      </c>
      <c r="J2" s="18"/>
      <c r="K2" s="126"/>
      <c r="L2" s="1" t="s">
        <v>4</v>
      </c>
      <c r="M2" s="2" t="s">
        <v>5</v>
      </c>
      <c r="N2" s="3" t="s">
        <v>6</v>
      </c>
      <c r="O2" s="11"/>
    </row>
    <row r="3" spans="1:15" x14ac:dyDescent="0.25">
      <c r="A3" s="35">
        <v>42401</v>
      </c>
      <c r="B3" s="31">
        <v>5677.1</v>
      </c>
      <c r="C3" s="20">
        <v>5719.79</v>
      </c>
      <c r="D3" s="21">
        <f>(B3+C3)/2</f>
        <v>5698.4449999999997</v>
      </c>
      <c r="E3" s="18"/>
      <c r="F3" s="35">
        <v>42401</v>
      </c>
      <c r="G3" s="31">
        <v>6158.91</v>
      </c>
      <c r="H3" s="20">
        <v>6281.82</v>
      </c>
      <c r="I3" s="21">
        <v>6220.3549999999996</v>
      </c>
      <c r="J3" s="18"/>
      <c r="K3" s="38">
        <v>42401</v>
      </c>
      <c r="L3" s="39">
        <v>8091.57</v>
      </c>
      <c r="M3" s="40">
        <v>8256.2000000000007</v>
      </c>
      <c r="N3" s="41">
        <v>8173.875</v>
      </c>
      <c r="O3" s="11"/>
    </row>
    <row r="4" spans="1:15" x14ac:dyDescent="0.25">
      <c r="A4" s="36">
        <v>42402</v>
      </c>
      <c r="B4" s="32">
        <v>5677.1</v>
      </c>
      <c r="C4" s="19">
        <v>5791.79</v>
      </c>
      <c r="D4" s="22">
        <f t="shared" ref="D4:D9" si="0">(B4+C4)/2</f>
        <v>5734.4449999999997</v>
      </c>
      <c r="E4" s="18"/>
      <c r="F4" s="36">
        <v>42402</v>
      </c>
      <c r="G4" s="32">
        <v>6192.5</v>
      </c>
      <c r="H4" s="19">
        <v>6318.28</v>
      </c>
      <c r="I4" s="22">
        <v>6255.3899999999994</v>
      </c>
      <c r="J4" s="18"/>
      <c r="K4" s="36">
        <v>42402</v>
      </c>
      <c r="L4" s="32">
        <v>8164.81</v>
      </c>
      <c r="M4" s="19">
        <v>8333.81</v>
      </c>
      <c r="N4" s="22">
        <v>8249.31</v>
      </c>
      <c r="O4" s="11"/>
    </row>
    <row r="5" spans="1:15" x14ac:dyDescent="0.25">
      <c r="A5" s="36">
        <v>42403</v>
      </c>
      <c r="B5" s="32">
        <v>5677.1</v>
      </c>
      <c r="C5" s="19">
        <v>5791.79</v>
      </c>
      <c r="D5" s="22">
        <f>(B5+C5)/2</f>
        <v>5734.4449999999997</v>
      </c>
      <c r="E5" s="18"/>
      <c r="F5" s="36">
        <v>42403</v>
      </c>
      <c r="G5" s="32">
        <v>6196.91</v>
      </c>
      <c r="H5" s="19">
        <v>6322.34</v>
      </c>
      <c r="I5" s="22">
        <v>6259.6149999999998</v>
      </c>
      <c r="J5" s="18"/>
      <c r="K5" s="36">
        <v>42403</v>
      </c>
      <c r="L5" s="32">
        <v>8189.22</v>
      </c>
      <c r="M5" s="19">
        <v>8358.1299999999992</v>
      </c>
      <c r="N5" s="22">
        <v>8273.6649999999991</v>
      </c>
      <c r="O5" s="11"/>
    </row>
    <row r="6" spans="1:15" x14ac:dyDescent="0.25">
      <c r="A6" s="36">
        <v>42404</v>
      </c>
      <c r="B6" s="32">
        <v>5715.95</v>
      </c>
      <c r="C6" s="19">
        <v>5831.43</v>
      </c>
      <c r="D6" s="22">
        <f t="shared" si="0"/>
        <v>5773.6900000000005</v>
      </c>
      <c r="E6" s="18"/>
      <c r="F6" s="36">
        <v>42404</v>
      </c>
      <c r="G6" s="32">
        <v>6332.52</v>
      </c>
      <c r="H6" s="19">
        <v>6458.3</v>
      </c>
      <c r="I6" s="22">
        <v>6395.41</v>
      </c>
      <c r="J6" s="18"/>
      <c r="K6" s="36">
        <v>42404</v>
      </c>
      <c r="L6" s="32">
        <v>8330.43</v>
      </c>
      <c r="M6" s="19">
        <v>8501.06</v>
      </c>
      <c r="N6" s="22">
        <v>8415.7349999999988</v>
      </c>
      <c r="O6" s="11"/>
    </row>
    <row r="7" spans="1:15" x14ac:dyDescent="0.25">
      <c r="A7" s="36">
        <v>42405</v>
      </c>
      <c r="B7" s="32">
        <v>5715.95</v>
      </c>
      <c r="C7" s="19">
        <v>5831.43</v>
      </c>
      <c r="D7" s="22">
        <f>(B7+C7)/2</f>
        <v>5773.6900000000005</v>
      </c>
      <c r="E7" s="18"/>
      <c r="F7" s="36">
        <v>42405</v>
      </c>
      <c r="G7" s="32">
        <v>6401.09</v>
      </c>
      <c r="H7" s="19">
        <v>6528.14</v>
      </c>
      <c r="I7" s="22">
        <v>6464.6049999999996</v>
      </c>
      <c r="J7" s="18"/>
      <c r="K7" s="36">
        <v>42405</v>
      </c>
      <c r="L7" s="32">
        <v>8320.14</v>
      </c>
      <c r="M7" s="19">
        <v>8491.15</v>
      </c>
      <c r="N7" s="22">
        <v>8405.6350000000002</v>
      </c>
      <c r="O7" s="11"/>
    </row>
    <row r="8" spans="1:15" x14ac:dyDescent="0.25">
      <c r="A8" s="36">
        <v>42408</v>
      </c>
      <c r="B8" s="32">
        <v>5715.95</v>
      </c>
      <c r="C8" s="19">
        <v>5831.43</v>
      </c>
      <c r="D8" s="22">
        <f t="shared" si="0"/>
        <v>5773.6900000000005</v>
      </c>
      <c r="E8" s="18"/>
      <c r="F8" s="36">
        <v>42408</v>
      </c>
      <c r="G8" s="32">
        <v>6373.29</v>
      </c>
      <c r="H8" s="19">
        <v>6498.95</v>
      </c>
      <c r="I8" s="22">
        <v>6436.12</v>
      </c>
      <c r="J8" s="18"/>
      <c r="K8" s="36">
        <v>42408</v>
      </c>
      <c r="L8" s="32">
        <v>8301.85</v>
      </c>
      <c r="M8" s="19">
        <v>8470.74</v>
      </c>
      <c r="N8" s="22">
        <v>8386.2849999999999</v>
      </c>
      <c r="O8" s="11"/>
    </row>
    <row r="9" spans="1:15" x14ac:dyDescent="0.25">
      <c r="A9" s="36">
        <v>42409</v>
      </c>
      <c r="B9" s="32">
        <v>5715.95</v>
      </c>
      <c r="C9" s="19">
        <v>5831.43</v>
      </c>
      <c r="D9" s="22">
        <f t="shared" si="0"/>
        <v>5773.6900000000005</v>
      </c>
      <c r="E9" s="18"/>
      <c r="F9" s="36">
        <v>42409</v>
      </c>
      <c r="G9" s="32">
        <v>6399.23</v>
      </c>
      <c r="H9" s="19">
        <v>6526.33</v>
      </c>
      <c r="I9" s="22">
        <v>6462.78</v>
      </c>
      <c r="J9" s="18"/>
      <c r="K9" s="36">
        <v>42409</v>
      </c>
      <c r="L9" s="32">
        <v>8233.25</v>
      </c>
      <c r="M9" s="19">
        <v>8401.34</v>
      </c>
      <c r="N9" s="22">
        <v>8317.2950000000001</v>
      </c>
      <c r="O9" s="11"/>
    </row>
    <row r="10" spans="1:15" x14ac:dyDescent="0.25">
      <c r="A10" s="36">
        <v>42410</v>
      </c>
      <c r="B10" s="32">
        <v>5715.95</v>
      </c>
      <c r="C10" s="19">
        <v>5831.43</v>
      </c>
      <c r="D10" s="22">
        <f>(B10+C10)/2</f>
        <v>5773.6900000000005</v>
      </c>
      <c r="E10" s="18"/>
      <c r="F10" s="36">
        <v>42410</v>
      </c>
      <c r="G10" s="32">
        <v>6454.86</v>
      </c>
      <c r="H10" s="19">
        <v>6583.55</v>
      </c>
      <c r="I10" s="22">
        <v>6519.1949999999997</v>
      </c>
      <c r="J10" s="18"/>
      <c r="K10" s="36">
        <v>42410</v>
      </c>
      <c r="L10" s="32">
        <v>8273.84</v>
      </c>
      <c r="M10" s="19">
        <v>8442.74</v>
      </c>
      <c r="N10" s="22">
        <v>8358.2900000000009</v>
      </c>
      <c r="O10" s="11"/>
    </row>
    <row r="11" spans="1:15" x14ac:dyDescent="0.25">
      <c r="A11" s="36">
        <v>42411</v>
      </c>
      <c r="B11" s="32">
        <v>5724.56</v>
      </c>
      <c r="C11" s="19">
        <v>5840.21</v>
      </c>
      <c r="D11" s="22">
        <f t="shared" ref="D11:D15" si="1">(B11+C11)/2-0.01</f>
        <v>5782.375</v>
      </c>
      <c r="E11" s="18"/>
      <c r="F11" s="36">
        <v>42411</v>
      </c>
      <c r="G11" s="32">
        <v>6459.01</v>
      </c>
      <c r="H11" s="19">
        <v>6588.76</v>
      </c>
      <c r="I11" s="22">
        <v>6523.8850000000002</v>
      </c>
      <c r="J11" s="18"/>
      <c r="K11" s="36">
        <v>42411</v>
      </c>
      <c r="L11" s="32">
        <v>8321.7900000000009</v>
      </c>
      <c r="M11" s="19">
        <v>8492.25</v>
      </c>
      <c r="N11" s="22">
        <v>8407.02</v>
      </c>
      <c r="O11" s="11"/>
    </row>
    <row r="12" spans="1:15" x14ac:dyDescent="0.25">
      <c r="A12" s="36">
        <v>42412</v>
      </c>
      <c r="B12" s="32">
        <v>5724.56</v>
      </c>
      <c r="C12" s="19">
        <v>5840.21</v>
      </c>
      <c r="D12" s="22">
        <f t="shared" si="1"/>
        <v>5782.375</v>
      </c>
      <c r="E12" s="18"/>
      <c r="F12" s="36">
        <v>42412</v>
      </c>
      <c r="G12" s="32">
        <v>6454.47</v>
      </c>
      <c r="H12" s="19">
        <v>6584.52</v>
      </c>
      <c r="I12" s="22">
        <v>6519.4950000000008</v>
      </c>
      <c r="J12" s="18"/>
      <c r="K12" s="36">
        <v>42412</v>
      </c>
      <c r="L12" s="32">
        <v>8306.91</v>
      </c>
      <c r="M12" s="19">
        <v>8478.23</v>
      </c>
      <c r="N12" s="22">
        <v>8392.57</v>
      </c>
      <c r="O12" s="11"/>
    </row>
    <row r="13" spans="1:15" x14ac:dyDescent="0.25">
      <c r="A13" s="36">
        <v>42415</v>
      </c>
      <c r="B13" s="32">
        <v>5724.56</v>
      </c>
      <c r="C13" s="19">
        <v>5840.21</v>
      </c>
      <c r="D13" s="22">
        <f t="shared" si="1"/>
        <v>5782.375</v>
      </c>
      <c r="E13" s="18"/>
      <c r="F13" s="36">
        <v>42415</v>
      </c>
      <c r="G13" s="32">
        <v>6417.87</v>
      </c>
      <c r="H13" s="19">
        <v>6544.39</v>
      </c>
      <c r="I13" s="22">
        <v>6481.13</v>
      </c>
      <c r="J13" s="18"/>
      <c r="K13" s="36">
        <v>42415</v>
      </c>
      <c r="L13" s="32">
        <v>8314.35</v>
      </c>
      <c r="M13" s="19">
        <v>8483.49</v>
      </c>
      <c r="N13" s="22">
        <v>8398.92</v>
      </c>
      <c r="O13" s="11"/>
    </row>
    <row r="14" spans="1:15" x14ac:dyDescent="0.25">
      <c r="A14" s="36">
        <v>42416</v>
      </c>
      <c r="B14" s="32">
        <v>5724.56</v>
      </c>
      <c r="C14" s="19">
        <v>5840.21</v>
      </c>
      <c r="D14" s="22">
        <f t="shared" si="1"/>
        <v>5782.375</v>
      </c>
      <c r="E14" s="18"/>
      <c r="F14" s="36">
        <v>42416</v>
      </c>
      <c r="G14" s="32">
        <v>6385.39</v>
      </c>
      <c r="H14" s="19">
        <v>6511.66</v>
      </c>
      <c r="I14" s="22">
        <v>6448.5249999999996</v>
      </c>
      <c r="J14" s="18"/>
      <c r="K14" s="36">
        <v>42416</v>
      </c>
      <c r="L14" s="32">
        <v>8247.3700000000008</v>
      </c>
      <c r="M14" s="19">
        <v>8416.33</v>
      </c>
      <c r="N14" s="22">
        <v>8331.85</v>
      </c>
      <c r="O14" s="11"/>
    </row>
    <row r="15" spans="1:15" x14ac:dyDescent="0.25">
      <c r="A15" s="36">
        <v>42417</v>
      </c>
      <c r="B15" s="32">
        <v>5724.56</v>
      </c>
      <c r="C15" s="19">
        <v>5840.21</v>
      </c>
      <c r="D15" s="22">
        <f t="shared" si="1"/>
        <v>5782.375</v>
      </c>
      <c r="E15" s="18"/>
      <c r="F15" s="36">
        <v>42417</v>
      </c>
      <c r="G15" s="32">
        <v>6394</v>
      </c>
      <c r="H15" s="19">
        <v>6521.32</v>
      </c>
      <c r="I15" s="22">
        <v>6457.66</v>
      </c>
      <c r="J15" s="18"/>
      <c r="K15" s="36">
        <v>42417</v>
      </c>
      <c r="L15" s="32">
        <v>8163.22</v>
      </c>
      <c r="M15" s="19">
        <v>8331.64</v>
      </c>
      <c r="N15" s="22">
        <v>8247.43</v>
      </c>
      <c r="O15" s="11"/>
    </row>
    <row r="16" spans="1:15" s="26" customFormat="1" x14ac:dyDescent="0.25">
      <c r="A16" s="42">
        <v>42418</v>
      </c>
      <c r="B16" s="135" t="s">
        <v>7</v>
      </c>
      <c r="C16" s="135"/>
      <c r="D16" s="136"/>
      <c r="F16" s="42">
        <v>42418</v>
      </c>
      <c r="G16" s="130" t="s">
        <v>7</v>
      </c>
      <c r="H16" s="130"/>
      <c r="I16" s="131"/>
      <c r="K16" s="42">
        <v>42418</v>
      </c>
      <c r="L16" s="132" t="s">
        <v>7</v>
      </c>
      <c r="M16" s="133"/>
      <c r="N16" s="134"/>
    </row>
    <row r="17" spans="1:15" x14ac:dyDescent="0.25">
      <c r="A17" s="36">
        <v>42419</v>
      </c>
      <c r="B17" s="32">
        <v>5733.88</v>
      </c>
      <c r="C17" s="19">
        <v>5849.72</v>
      </c>
      <c r="D17" s="22">
        <f>(B17+C17)/2</f>
        <v>5791.8</v>
      </c>
      <c r="E17" s="18"/>
      <c r="F17" s="36">
        <v>42419</v>
      </c>
      <c r="G17" s="32">
        <v>6373.45</v>
      </c>
      <c r="H17" s="19">
        <v>6499.94</v>
      </c>
      <c r="I17" s="22">
        <v>6436.6849999999995</v>
      </c>
      <c r="J17" s="18"/>
      <c r="K17" s="36">
        <v>42419</v>
      </c>
      <c r="L17" s="32">
        <v>8216.65</v>
      </c>
      <c r="M17" s="19">
        <v>8385.57</v>
      </c>
      <c r="N17" s="22">
        <v>8301.11</v>
      </c>
      <c r="O17" s="11"/>
    </row>
    <row r="18" spans="1:15" x14ac:dyDescent="0.25">
      <c r="A18" s="36">
        <v>42422</v>
      </c>
      <c r="B18" s="32">
        <v>5733.88</v>
      </c>
      <c r="C18" s="19">
        <v>5849.72</v>
      </c>
      <c r="D18" s="22">
        <f>(B18+C18)/2</f>
        <v>5791.8</v>
      </c>
      <c r="E18" s="18"/>
      <c r="F18" s="36">
        <v>42391</v>
      </c>
      <c r="G18" s="32">
        <v>6373.36</v>
      </c>
      <c r="H18" s="19">
        <v>6501.81</v>
      </c>
      <c r="I18" s="22">
        <v>6437.585</v>
      </c>
      <c r="J18" s="18"/>
      <c r="K18" s="36">
        <v>42422</v>
      </c>
      <c r="L18" s="32">
        <v>8183.39</v>
      </c>
      <c r="M18" s="19">
        <v>8352.23</v>
      </c>
      <c r="N18" s="22">
        <v>8267.81</v>
      </c>
      <c r="O18" s="11"/>
    </row>
    <row r="19" spans="1:15" x14ac:dyDescent="0.25">
      <c r="A19" s="36">
        <v>42423</v>
      </c>
      <c r="B19" s="32">
        <v>5733.88</v>
      </c>
      <c r="C19" s="19">
        <v>5849.72</v>
      </c>
      <c r="D19" s="22">
        <f t="shared" ref="D19" si="2">(B19+C19)/2</f>
        <v>5791.8</v>
      </c>
      <c r="E19" s="18"/>
      <c r="F19" s="36">
        <v>42423</v>
      </c>
      <c r="G19" s="32">
        <v>6329.37</v>
      </c>
      <c r="H19" s="19">
        <v>6455.54</v>
      </c>
      <c r="I19" s="22">
        <v>6392.4549999999999</v>
      </c>
      <c r="J19" s="18"/>
      <c r="K19" s="36">
        <v>42423</v>
      </c>
      <c r="L19" s="32">
        <v>8093.37</v>
      </c>
      <c r="M19" s="19">
        <v>8259.2199999999993</v>
      </c>
      <c r="N19" s="22">
        <v>8176.2950000000001</v>
      </c>
      <c r="O19" s="11"/>
    </row>
    <row r="20" spans="1:15" x14ac:dyDescent="0.25">
      <c r="A20" s="36">
        <v>42424</v>
      </c>
      <c r="B20" s="32">
        <v>5733.88</v>
      </c>
      <c r="C20" s="19" t="s">
        <v>13</v>
      </c>
      <c r="D20" s="22">
        <v>5719.67</v>
      </c>
      <c r="E20" s="18"/>
      <c r="F20" s="36">
        <v>42424</v>
      </c>
      <c r="G20" s="32">
        <v>6312.46</v>
      </c>
      <c r="H20" s="19">
        <v>6440.17</v>
      </c>
      <c r="I20" s="22">
        <v>6376.3150000000005</v>
      </c>
      <c r="J20" s="18"/>
      <c r="K20" s="36">
        <v>42424</v>
      </c>
      <c r="L20" s="32">
        <v>8013.67</v>
      </c>
      <c r="M20" s="19">
        <v>8179.66</v>
      </c>
      <c r="N20" s="22">
        <v>8096.665</v>
      </c>
      <c r="O20" s="11"/>
    </row>
    <row r="21" spans="1:15" x14ac:dyDescent="0.25">
      <c r="A21" s="36">
        <v>42425</v>
      </c>
      <c r="B21" s="32">
        <v>5748.61</v>
      </c>
      <c r="C21" s="19">
        <v>5864.74</v>
      </c>
      <c r="D21" s="22">
        <f>(B21+C21)/2-0.01</f>
        <v>5806.6649999999991</v>
      </c>
      <c r="E21" s="18"/>
      <c r="F21" s="36">
        <v>42425</v>
      </c>
      <c r="G21" s="32">
        <v>6340.73</v>
      </c>
      <c r="H21" s="19">
        <v>6467.1</v>
      </c>
      <c r="I21" s="22">
        <v>6403.915</v>
      </c>
      <c r="J21" s="18"/>
      <c r="K21" s="36">
        <v>42425</v>
      </c>
      <c r="L21" s="32">
        <v>8002.64</v>
      </c>
      <c r="M21" s="19">
        <v>8166.65</v>
      </c>
      <c r="N21" s="22">
        <v>8084.6450000000004</v>
      </c>
      <c r="O21" s="11"/>
    </row>
    <row r="22" spans="1:15" x14ac:dyDescent="0.25">
      <c r="A22" s="36">
        <v>42426</v>
      </c>
      <c r="B22" s="32">
        <v>5748.61</v>
      </c>
      <c r="C22" s="19">
        <v>5864.74</v>
      </c>
      <c r="D22" s="22">
        <f t="shared" ref="D22" si="3">(B22+C22)/2</f>
        <v>5806.6749999999993</v>
      </c>
      <c r="E22" s="18"/>
      <c r="F22" s="36">
        <v>42426</v>
      </c>
      <c r="G22" s="32">
        <v>6354.71</v>
      </c>
      <c r="H22" s="19">
        <v>6481.45</v>
      </c>
      <c r="I22" s="22">
        <v>6418.08</v>
      </c>
      <c r="J22" s="18"/>
      <c r="K22" s="36">
        <v>42426</v>
      </c>
      <c r="L22" s="32">
        <v>8034.26</v>
      </c>
      <c r="M22" s="19">
        <v>8197.73</v>
      </c>
      <c r="N22" s="22">
        <v>8115.9949999999999</v>
      </c>
      <c r="O22" s="11"/>
    </row>
    <row r="23" spans="1:15" ht="15.75" thickBot="1" x14ac:dyDescent="0.3">
      <c r="A23" s="37">
        <v>42429</v>
      </c>
      <c r="B23" s="33">
        <v>5748.61</v>
      </c>
      <c r="C23" s="23">
        <v>5864.74</v>
      </c>
      <c r="D23" s="24">
        <f>((B23+C23)/2)-0.01</f>
        <v>5806.6649999999991</v>
      </c>
      <c r="E23" s="18"/>
      <c r="F23" s="37">
        <v>42429</v>
      </c>
      <c r="G23" s="33">
        <v>6290.01</v>
      </c>
      <c r="H23" s="23">
        <v>6414.92</v>
      </c>
      <c r="I23" s="24">
        <v>6352.4549999999999</v>
      </c>
      <c r="J23" s="18"/>
      <c r="K23" s="44">
        <v>42429</v>
      </c>
      <c r="L23" s="45">
        <v>7974.47</v>
      </c>
      <c r="M23" s="46">
        <v>8137.33</v>
      </c>
      <c r="N23" s="47">
        <v>8055.9</v>
      </c>
      <c r="O23" s="11"/>
    </row>
    <row r="24" spans="1:15" ht="15.75" thickBot="1" x14ac:dyDescent="0.3">
      <c r="A24" s="30" t="s">
        <v>8</v>
      </c>
      <c r="B24" s="1">
        <f>AVERAGE(B3:B23)</f>
        <v>5720.76</v>
      </c>
      <c r="C24" s="2">
        <f>AVERAGE(C3:C23)</f>
        <v>5831.839473684212</v>
      </c>
      <c r="D24" s="3">
        <f>AVERAGE(D3:D23)</f>
        <v>5773.1367499999997</v>
      </c>
      <c r="E24" s="18"/>
      <c r="F24" s="25" t="s">
        <v>8</v>
      </c>
      <c r="G24" s="1">
        <f>AVERAGE(G3:G23)</f>
        <v>6349.7070000000003</v>
      </c>
      <c r="H24" s="2">
        <f>AVERAGE(H3:H23)</f>
        <v>6476.4645</v>
      </c>
      <c r="I24" s="3">
        <f>AVERAGE(I3:I23)</f>
        <v>6413.0827500000005</v>
      </c>
      <c r="J24" s="18"/>
      <c r="K24" s="8" t="s">
        <v>8</v>
      </c>
      <c r="L24" s="1">
        <f>AVERAGE(L3:L23)</f>
        <v>8188.8600000000024</v>
      </c>
      <c r="M24" s="2">
        <f>AVERAGE(M3:M23)</f>
        <v>8356.7749999999978</v>
      </c>
      <c r="N24" s="3">
        <f>AVERAGE(N3:N23)</f>
        <v>8272.8149999999987</v>
      </c>
      <c r="O24" s="11"/>
    </row>
    <row r="25" spans="1:15" x14ac:dyDescent="0.25">
      <c r="A25" s="12" t="s">
        <v>9</v>
      </c>
      <c r="B25" s="10"/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12" t="s">
        <v>10</v>
      </c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A27" s="12" t="s">
        <v>11</v>
      </c>
      <c r="B27" s="10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sheetProtection password="CDD8" sheet="1" objects="1" scenarios="1"/>
  <mergeCells count="9">
    <mergeCell ref="G16:I16"/>
    <mergeCell ref="L16:N16"/>
    <mergeCell ref="A1:A2"/>
    <mergeCell ref="B1:D1"/>
    <mergeCell ref="F1:F2"/>
    <mergeCell ref="G1:I1"/>
    <mergeCell ref="K1:K2"/>
    <mergeCell ref="L1:N1"/>
    <mergeCell ref="B16:D16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19" sqref="G19"/>
    </sheetView>
  </sheetViews>
  <sheetFormatPr defaultRowHeight="15" x14ac:dyDescent="0.25"/>
  <cols>
    <col min="1" max="1" width="12" customWidth="1"/>
    <col min="2" max="4" width="9.5703125" bestFit="1" customWidth="1"/>
    <col min="6" max="6" width="12.140625" customWidth="1"/>
    <col min="7" max="7" width="9.5703125" bestFit="1" customWidth="1"/>
    <col min="8" max="9" width="10.5703125" bestFit="1" customWidth="1"/>
    <col min="11" max="11" width="12.28515625" customWidth="1"/>
    <col min="12" max="14" width="9.5703125" bestFit="1" customWidth="1"/>
  </cols>
  <sheetData>
    <row r="1" spans="1:15" s="26" customFormat="1" ht="15.75" thickBot="1" x14ac:dyDescent="0.3">
      <c r="A1" s="125" t="s">
        <v>0</v>
      </c>
      <c r="B1" s="127" t="s">
        <v>1</v>
      </c>
      <c r="C1" s="127"/>
      <c r="D1" s="138"/>
      <c r="F1" s="125" t="s">
        <v>0</v>
      </c>
      <c r="G1" s="127" t="s">
        <v>2</v>
      </c>
      <c r="H1" s="127"/>
      <c r="I1" s="138"/>
      <c r="K1" s="125" t="s">
        <v>0</v>
      </c>
      <c r="L1" s="121" t="s">
        <v>3</v>
      </c>
      <c r="M1" s="121"/>
      <c r="N1" s="122"/>
    </row>
    <row r="2" spans="1:15" s="26" customFormat="1" ht="15.75" thickBot="1" x14ac:dyDescent="0.3">
      <c r="A2" s="137"/>
      <c r="B2" s="1" t="s">
        <v>4</v>
      </c>
      <c r="C2" s="2" t="s">
        <v>5</v>
      </c>
      <c r="D2" s="3" t="s">
        <v>6</v>
      </c>
      <c r="F2" s="137"/>
      <c r="G2" s="4" t="s">
        <v>4</v>
      </c>
      <c r="H2" s="5" t="s">
        <v>5</v>
      </c>
      <c r="I2" s="6" t="s">
        <v>6</v>
      </c>
      <c r="K2" s="137"/>
      <c r="L2" s="4" t="s">
        <v>4</v>
      </c>
      <c r="M2" s="5" t="s">
        <v>5</v>
      </c>
      <c r="N2" s="6" t="s">
        <v>6</v>
      </c>
    </row>
    <row r="3" spans="1:15" x14ac:dyDescent="0.25">
      <c r="A3" s="35">
        <v>42430</v>
      </c>
      <c r="B3" s="31">
        <v>5748.61</v>
      </c>
      <c r="C3" s="20">
        <v>5864.74</v>
      </c>
      <c r="D3" s="21">
        <f>(B3+C3)/2-0.01</f>
        <v>5806.6649999999991</v>
      </c>
      <c r="E3" s="18"/>
      <c r="F3" s="35">
        <v>42430</v>
      </c>
      <c r="G3" s="31">
        <v>6258.03</v>
      </c>
      <c r="H3" s="20">
        <v>6383.71</v>
      </c>
      <c r="I3" s="21">
        <v>6320.87</v>
      </c>
      <c r="J3" s="18"/>
      <c r="K3" s="48">
        <v>42430</v>
      </c>
      <c r="L3" s="49">
        <v>8015.29</v>
      </c>
      <c r="M3" s="20">
        <v>8180.73</v>
      </c>
      <c r="N3" s="21">
        <v>8098.01</v>
      </c>
      <c r="O3" s="13"/>
    </row>
    <row r="4" spans="1:15" x14ac:dyDescent="0.25">
      <c r="A4" s="36">
        <v>42431</v>
      </c>
      <c r="B4" s="32">
        <v>5748.61</v>
      </c>
      <c r="C4" s="19">
        <v>5864.74</v>
      </c>
      <c r="D4" s="22">
        <f>(B4+C4)/2-0.01</f>
        <v>5806.6649999999991</v>
      </c>
      <c r="E4" s="18"/>
      <c r="F4" s="36">
        <v>42431</v>
      </c>
      <c r="G4" s="32">
        <v>6236.07</v>
      </c>
      <c r="H4" s="19">
        <v>6362.31</v>
      </c>
      <c r="I4" s="22">
        <v>6299.1900000000005</v>
      </c>
      <c r="J4" s="18"/>
      <c r="K4" s="50">
        <v>42431</v>
      </c>
      <c r="L4" s="51">
        <v>8030.81</v>
      </c>
      <c r="M4" s="19">
        <v>8196.56</v>
      </c>
      <c r="N4" s="22">
        <v>8113.6749999999993</v>
      </c>
      <c r="O4" s="13"/>
    </row>
    <row r="5" spans="1:15" x14ac:dyDescent="0.25">
      <c r="A5" s="36">
        <v>42432</v>
      </c>
      <c r="B5" s="32">
        <v>5751.15</v>
      </c>
      <c r="C5" s="19">
        <v>5867.33</v>
      </c>
      <c r="D5" s="22">
        <f>(B5+C5)/2</f>
        <v>5809.24</v>
      </c>
      <c r="E5" s="18"/>
      <c r="F5" s="36">
        <v>42432</v>
      </c>
      <c r="G5" s="32">
        <v>6247.24</v>
      </c>
      <c r="H5" s="19">
        <v>6368.94</v>
      </c>
      <c r="I5" s="22">
        <v>6308.09</v>
      </c>
      <c r="J5" s="18"/>
      <c r="K5" s="50">
        <v>42432</v>
      </c>
      <c r="L5" s="51">
        <v>8097.04</v>
      </c>
      <c r="M5" s="19">
        <v>8261.7900000000009</v>
      </c>
      <c r="N5" s="22">
        <v>8179.4150000000009</v>
      </c>
      <c r="O5" s="13"/>
    </row>
    <row r="6" spans="1:15" x14ac:dyDescent="0.25">
      <c r="A6" s="36">
        <v>42433</v>
      </c>
      <c r="B6" s="32">
        <v>5751.15</v>
      </c>
      <c r="C6" s="19">
        <v>5867.33</v>
      </c>
      <c r="D6" s="22">
        <f t="shared" ref="D6" si="0">(B6+C6)/2</f>
        <v>5809.24</v>
      </c>
      <c r="E6" s="18"/>
      <c r="F6" s="36">
        <v>42433</v>
      </c>
      <c r="G6" s="32">
        <v>6299.09</v>
      </c>
      <c r="H6" s="19">
        <v>6426.12</v>
      </c>
      <c r="I6" s="22">
        <v>6362.6049999999996</v>
      </c>
      <c r="J6" s="18"/>
      <c r="K6" s="50">
        <v>42433</v>
      </c>
      <c r="L6" s="51">
        <v>8145.35</v>
      </c>
      <c r="M6" s="19">
        <v>8312.83</v>
      </c>
      <c r="N6" s="22">
        <v>8229.09</v>
      </c>
      <c r="O6" s="13"/>
    </row>
    <row r="7" spans="1:15" x14ac:dyDescent="0.25">
      <c r="A7" s="36">
        <v>42436</v>
      </c>
      <c r="B7" s="32">
        <v>5751.15</v>
      </c>
      <c r="C7" s="19">
        <v>5867.33</v>
      </c>
      <c r="D7" s="22">
        <f>(B7+C7)/2</f>
        <v>5809.24</v>
      </c>
      <c r="E7" s="18"/>
      <c r="F7" s="36">
        <v>42436</v>
      </c>
      <c r="G7" s="32">
        <v>6332.26</v>
      </c>
      <c r="H7" s="19">
        <v>6448.7</v>
      </c>
      <c r="I7" s="22">
        <v>6390.48</v>
      </c>
      <c r="J7" s="18"/>
      <c r="K7" s="50">
        <v>42436</v>
      </c>
      <c r="L7" s="51">
        <v>8162.03</v>
      </c>
      <c r="M7" s="19">
        <v>8330.44</v>
      </c>
      <c r="N7" s="22">
        <v>8246.2350000000006</v>
      </c>
      <c r="O7" s="13"/>
    </row>
    <row r="8" spans="1:15" s="26" customFormat="1" x14ac:dyDescent="0.25">
      <c r="A8" s="42">
        <v>42437</v>
      </c>
      <c r="B8" s="135" t="s">
        <v>7</v>
      </c>
      <c r="C8" s="135"/>
      <c r="D8" s="136"/>
      <c r="F8" s="43">
        <v>42437</v>
      </c>
      <c r="G8" s="130" t="s">
        <v>7</v>
      </c>
      <c r="H8" s="130"/>
      <c r="I8" s="131"/>
      <c r="K8" s="52">
        <v>42437</v>
      </c>
      <c r="L8" s="139" t="s">
        <v>7</v>
      </c>
      <c r="M8" s="133"/>
      <c r="N8" s="134"/>
    </row>
    <row r="9" spans="1:15" x14ac:dyDescent="0.25">
      <c r="A9" s="36">
        <v>42438</v>
      </c>
      <c r="B9" s="32">
        <v>5751.15</v>
      </c>
      <c r="C9" s="19">
        <v>5867.33</v>
      </c>
      <c r="D9" s="22">
        <f t="shared" ref="D9" si="1">(B9+C9)/2</f>
        <v>5809.24</v>
      </c>
      <c r="E9" s="18"/>
      <c r="F9" s="36">
        <v>42438</v>
      </c>
      <c r="G9" s="32">
        <v>6310.6</v>
      </c>
      <c r="H9" s="19">
        <v>6437.36</v>
      </c>
      <c r="I9" s="22">
        <v>6373.98</v>
      </c>
      <c r="J9" s="18"/>
      <c r="K9" s="50">
        <v>42438</v>
      </c>
      <c r="L9" s="51">
        <v>8154.56</v>
      </c>
      <c r="M9" s="19">
        <v>8322.2199999999993</v>
      </c>
      <c r="N9" s="22">
        <v>8238.39</v>
      </c>
      <c r="O9" s="13"/>
    </row>
    <row r="10" spans="1:15" x14ac:dyDescent="0.25">
      <c r="A10" s="36">
        <v>42439</v>
      </c>
      <c r="B10" s="32">
        <v>5827.64</v>
      </c>
      <c r="C10" s="19">
        <v>5945.37</v>
      </c>
      <c r="D10" s="22">
        <f>(B10+C10)/2-0.01</f>
        <v>5886.4949999999999</v>
      </c>
      <c r="E10" s="18"/>
      <c r="F10" s="36">
        <v>42439</v>
      </c>
      <c r="G10" s="32">
        <v>6400.04</v>
      </c>
      <c r="H10" s="19">
        <v>6526.63</v>
      </c>
      <c r="I10" s="22">
        <v>6463.3249999999998</v>
      </c>
      <c r="J10" s="18"/>
      <c r="K10" s="50">
        <v>42439</v>
      </c>
      <c r="L10" s="51">
        <v>8275.25</v>
      </c>
      <c r="M10" s="19">
        <v>8444.7999999999993</v>
      </c>
      <c r="N10" s="22">
        <v>8360.0300000000007</v>
      </c>
      <c r="O10" s="13"/>
    </row>
    <row r="11" spans="1:15" x14ac:dyDescent="0.25">
      <c r="A11" s="36">
        <v>42440</v>
      </c>
      <c r="B11" s="32">
        <v>5827.64</v>
      </c>
      <c r="C11" s="19">
        <v>5945.37</v>
      </c>
      <c r="D11" s="22">
        <f>(B11+C11)/2-0.01</f>
        <v>5886.4949999999999</v>
      </c>
      <c r="E11" s="18"/>
      <c r="F11" s="36">
        <v>42440</v>
      </c>
      <c r="G11" s="32">
        <v>6509.62</v>
      </c>
      <c r="H11" s="19">
        <v>6641.9</v>
      </c>
      <c r="I11" s="22">
        <v>6575.76</v>
      </c>
      <c r="J11" s="18"/>
      <c r="K11" s="50">
        <v>42440</v>
      </c>
      <c r="L11" s="51">
        <v>8316.0400000000009</v>
      </c>
      <c r="M11" s="19">
        <v>8487.02</v>
      </c>
      <c r="N11" s="22">
        <v>8401.5300000000007</v>
      </c>
      <c r="O11" s="13"/>
    </row>
    <row r="12" spans="1:15" x14ac:dyDescent="0.25">
      <c r="A12" s="36">
        <v>42443</v>
      </c>
      <c r="B12" s="32">
        <v>5827.64</v>
      </c>
      <c r="C12" s="19">
        <v>5945.37</v>
      </c>
      <c r="D12" s="22">
        <f>(B12+C12)/2-0.01</f>
        <v>5886.4949999999999</v>
      </c>
      <c r="E12" s="18"/>
      <c r="F12" s="36">
        <v>42443</v>
      </c>
      <c r="G12" s="32">
        <v>6487.6</v>
      </c>
      <c r="H12" s="19">
        <v>6617.33</v>
      </c>
      <c r="I12" s="22">
        <v>6552.4650000000001</v>
      </c>
      <c r="J12" s="18"/>
      <c r="K12" s="50">
        <v>42443</v>
      </c>
      <c r="L12" s="51">
        <v>8369.66</v>
      </c>
      <c r="M12" s="19">
        <v>8542.31</v>
      </c>
      <c r="N12" s="22">
        <v>8455.9750000000004</v>
      </c>
      <c r="O12" s="13"/>
    </row>
    <row r="13" spans="1:15" x14ac:dyDescent="0.25">
      <c r="A13" s="36">
        <v>42444</v>
      </c>
      <c r="B13" s="32">
        <v>5827.64</v>
      </c>
      <c r="C13" s="19">
        <v>5945.37</v>
      </c>
      <c r="D13" s="22">
        <f>(B13+C13)/2-0.01</f>
        <v>5886.4949999999999</v>
      </c>
      <c r="E13" s="18"/>
      <c r="F13" s="36">
        <v>42444</v>
      </c>
      <c r="G13" s="32">
        <v>6471.32</v>
      </c>
      <c r="H13" s="19">
        <v>6599.95</v>
      </c>
      <c r="I13" s="22">
        <v>6535.6350000000002</v>
      </c>
      <c r="J13" s="18"/>
      <c r="K13" s="50">
        <v>42444</v>
      </c>
      <c r="L13" s="51">
        <v>8313.7099999999991</v>
      </c>
      <c r="M13" s="19">
        <v>8482.26</v>
      </c>
      <c r="N13" s="22">
        <v>8397.9850000000006</v>
      </c>
      <c r="O13" s="13"/>
    </row>
    <row r="14" spans="1:15" x14ac:dyDescent="0.25">
      <c r="A14" s="36">
        <v>42445</v>
      </c>
      <c r="B14" s="32">
        <v>5827.64</v>
      </c>
      <c r="C14" s="19">
        <v>5945.37</v>
      </c>
      <c r="D14" s="22">
        <f>(B14+C14)/2-0.01</f>
        <v>5886.4949999999999</v>
      </c>
      <c r="E14" s="18"/>
      <c r="F14" s="36">
        <v>42445</v>
      </c>
      <c r="G14" s="32">
        <v>6464.36</v>
      </c>
      <c r="H14" s="19">
        <v>6591.12</v>
      </c>
      <c r="I14" s="22">
        <v>6527.74</v>
      </c>
      <c r="J14" s="18"/>
      <c r="K14" s="50">
        <v>42445</v>
      </c>
      <c r="L14" s="51">
        <v>8218.14</v>
      </c>
      <c r="M14" s="19">
        <v>8386.5400000000009</v>
      </c>
      <c r="N14" s="22">
        <v>8302.34</v>
      </c>
      <c r="O14" s="13"/>
    </row>
    <row r="15" spans="1:15" x14ac:dyDescent="0.25">
      <c r="A15" s="36">
        <v>42446</v>
      </c>
      <c r="B15" s="32">
        <v>5820.8</v>
      </c>
      <c r="C15" s="19">
        <v>5938.39</v>
      </c>
      <c r="D15" s="22">
        <f t="shared" ref="D15" si="2">(B15+C15)/2</f>
        <v>5879.5950000000003</v>
      </c>
      <c r="E15" s="18"/>
      <c r="F15" s="36">
        <v>42446</v>
      </c>
      <c r="G15" s="32">
        <v>6532.32</v>
      </c>
      <c r="H15" s="19">
        <v>6665.05</v>
      </c>
      <c r="I15" s="22">
        <v>6598.6849999999995</v>
      </c>
      <c r="J15" s="18"/>
      <c r="K15" s="50">
        <v>42446</v>
      </c>
      <c r="L15" s="51">
        <v>8277.76</v>
      </c>
      <c r="M15" s="19">
        <v>8447.9500000000007</v>
      </c>
      <c r="N15" s="22">
        <v>8362.8549999999996</v>
      </c>
      <c r="O15" s="13"/>
    </row>
    <row r="16" spans="1:15" x14ac:dyDescent="0.25">
      <c r="A16" s="36">
        <v>42447</v>
      </c>
      <c r="B16" s="32">
        <v>5820.8</v>
      </c>
      <c r="C16" s="19">
        <v>5938.39</v>
      </c>
      <c r="D16" s="22">
        <f>(B16+C16)/2</f>
        <v>5879.5950000000003</v>
      </c>
      <c r="E16" s="18"/>
      <c r="F16" s="36">
        <v>42447</v>
      </c>
      <c r="G16" s="32">
        <v>6573.94</v>
      </c>
      <c r="H16" s="19">
        <v>6703.42</v>
      </c>
      <c r="I16" s="22">
        <v>6638.68</v>
      </c>
      <c r="J16" s="18"/>
      <c r="K16" s="50">
        <v>42447</v>
      </c>
      <c r="L16" s="51">
        <v>8408.73</v>
      </c>
      <c r="M16" s="19">
        <v>8580.3799999999992</v>
      </c>
      <c r="N16" s="22">
        <v>8494.5450000000001</v>
      </c>
      <c r="O16" s="13"/>
    </row>
    <row r="17" spans="1:15" x14ac:dyDescent="0.25">
      <c r="A17" s="36">
        <v>42450</v>
      </c>
      <c r="B17" s="32">
        <v>5820.8</v>
      </c>
      <c r="C17" s="19">
        <v>5938.39</v>
      </c>
      <c r="D17" s="22">
        <f>(B17+C17)/2</f>
        <v>5879.5950000000003</v>
      </c>
      <c r="E17" s="18"/>
      <c r="F17" s="36">
        <v>42450</v>
      </c>
      <c r="G17" s="32">
        <v>6558.35</v>
      </c>
      <c r="H17" s="19">
        <v>6686.49</v>
      </c>
      <c r="I17" s="22">
        <v>6622.42</v>
      </c>
      <c r="J17" s="18"/>
      <c r="K17" s="50">
        <v>42450</v>
      </c>
      <c r="L17" s="51">
        <v>8390.1</v>
      </c>
      <c r="M17" s="19">
        <v>8561.3799999999992</v>
      </c>
      <c r="N17" s="22">
        <v>8475.74</v>
      </c>
      <c r="O17" s="13"/>
    </row>
    <row r="18" spans="1:15" x14ac:dyDescent="0.25">
      <c r="A18" s="36">
        <v>42451</v>
      </c>
      <c r="B18" s="32">
        <v>5820.8</v>
      </c>
      <c r="C18" s="19">
        <v>5938.39</v>
      </c>
      <c r="D18" s="22">
        <f t="shared" ref="D18:D19" si="3">(B18+C18)/2</f>
        <v>5879.5950000000003</v>
      </c>
      <c r="E18" s="18"/>
      <c r="F18" s="36">
        <v>42451</v>
      </c>
      <c r="G18" s="32">
        <v>6546.86</v>
      </c>
      <c r="H18" s="19">
        <v>6676.22</v>
      </c>
      <c r="I18" s="22">
        <v>6611.54</v>
      </c>
      <c r="J18" s="18"/>
      <c r="K18" s="50">
        <v>42451</v>
      </c>
      <c r="L18" s="51">
        <v>8371.4699999999993</v>
      </c>
      <c r="M18" s="19">
        <v>8543.56</v>
      </c>
      <c r="N18" s="22">
        <v>8457.5149999999994</v>
      </c>
      <c r="O18" s="13"/>
    </row>
    <row r="19" spans="1:15" x14ac:dyDescent="0.25">
      <c r="A19" s="36">
        <v>42452</v>
      </c>
      <c r="B19" s="32">
        <v>5820.8</v>
      </c>
      <c r="C19" s="19">
        <v>5938.39</v>
      </c>
      <c r="D19" s="22">
        <f t="shared" si="3"/>
        <v>5879.5950000000003</v>
      </c>
      <c r="E19" s="18"/>
      <c r="F19" s="36">
        <v>42452</v>
      </c>
      <c r="G19" s="32">
        <v>6511.26</v>
      </c>
      <c r="H19" s="19">
        <v>6640.42</v>
      </c>
      <c r="I19" s="22">
        <v>6575.84</v>
      </c>
      <c r="J19" s="18"/>
      <c r="K19" s="50">
        <v>42452</v>
      </c>
      <c r="L19" s="51">
        <v>8239.34</v>
      </c>
      <c r="M19" s="19">
        <v>8408.76</v>
      </c>
      <c r="N19" s="22">
        <v>8324.0499999999993</v>
      </c>
      <c r="O19" s="13"/>
    </row>
    <row r="20" spans="1:15" x14ac:dyDescent="0.25">
      <c r="A20" s="36">
        <v>42453</v>
      </c>
      <c r="B20" s="32">
        <v>5867.16</v>
      </c>
      <c r="C20" s="19">
        <v>5985.69</v>
      </c>
      <c r="D20" s="22">
        <f>(B20+C20)/2-0.01</f>
        <v>5926.4149999999991</v>
      </c>
      <c r="E20" s="18"/>
      <c r="F20" s="36">
        <v>42453</v>
      </c>
      <c r="G20" s="32">
        <v>6553.19</v>
      </c>
      <c r="H20" s="19">
        <v>6685.3</v>
      </c>
      <c r="I20" s="22">
        <v>6619.2449999999999</v>
      </c>
      <c r="J20" s="18"/>
      <c r="K20" s="50">
        <v>42453</v>
      </c>
      <c r="L20" s="51">
        <v>8249.81</v>
      </c>
      <c r="M20" s="19">
        <v>8419.4699999999993</v>
      </c>
      <c r="N20" s="22">
        <v>8334.64</v>
      </c>
      <c r="O20" s="13"/>
    </row>
    <row r="21" spans="1:15" s="26" customFormat="1" x14ac:dyDescent="0.25">
      <c r="A21" s="42">
        <v>42454</v>
      </c>
      <c r="B21" s="130" t="s">
        <v>7</v>
      </c>
      <c r="C21" s="130"/>
      <c r="D21" s="131"/>
      <c r="F21" s="43">
        <v>42454</v>
      </c>
      <c r="G21" s="130" t="s">
        <v>7</v>
      </c>
      <c r="H21" s="130"/>
      <c r="I21" s="131"/>
      <c r="K21" s="52">
        <v>42454</v>
      </c>
      <c r="L21" s="139" t="s">
        <v>7</v>
      </c>
      <c r="M21" s="133"/>
      <c r="N21" s="134"/>
    </row>
    <row r="22" spans="1:15" s="26" customFormat="1" x14ac:dyDescent="0.25">
      <c r="A22" s="42">
        <v>42457</v>
      </c>
      <c r="B22" s="130" t="s">
        <v>7</v>
      </c>
      <c r="C22" s="130"/>
      <c r="D22" s="131"/>
      <c r="F22" s="43">
        <v>42457</v>
      </c>
      <c r="G22" s="130" t="s">
        <v>7</v>
      </c>
      <c r="H22" s="130"/>
      <c r="I22" s="131"/>
      <c r="K22" s="52">
        <v>42457</v>
      </c>
      <c r="L22" s="139" t="s">
        <v>7</v>
      </c>
      <c r="M22" s="133"/>
      <c r="N22" s="134"/>
    </row>
    <row r="23" spans="1:15" s="15" customFormat="1" x14ac:dyDescent="0.25">
      <c r="A23" s="36">
        <v>42458</v>
      </c>
      <c r="B23" s="32">
        <v>5867.16</v>
      </c>
      <c r="C23" s="19">
        <v>5985.69</v>
      </c>
      <c r="D23" s="22">
        <f>(B23+C23)/2-0.01</f>
        <v>5926.4149999999991</v>
      </c>
      <c r="E23" s="18"/>
      <c r="F23" s="36">
        <v>42458</v>
      </c>
      <c r="G23" s="32">
        <v>6567.95</v>
      </c>
      <c r="H23" s="19">
        <v>6698.25</v>
      </c>
      <c r="I23" s="22">
        <v>6633.1</v>
      </c>
      <c r="J23" s="18"/>
      <c r="K23" s="50">
        <v>42458</v>
      </c>
      <c r="L23" s="51">
        <v>8347.2099999999991</v>
      </c>
      <c r="M23" s="19">
        <v>8518.83</v>
      </c>
      <c r="N23" s="22">
        <v>8433.02</v>
      </c>
    </row>
    <row r="24" spans="1:15" s="15" customFormat="1" x14ac:dyDescent="0.25">
      <c r="A24" s="44">
        <v>42459</v>
      </c>
      <c r="B24" s="32">
        <v>5867.16</v>
      </c>
      <c r="C24" s="19">
        <v>5985.69</v>
      </c>
      <c r="D24" s="22">
        <f>((B24+C24)/2)-0.01</f>
        <v>5926.4149999999991</v>
      </c>
      <c r="E24" s="18"/>
      <c r="F24" s="44">
        <v>42459</v>
      </c>
      <c r="G24" s="32">
        <v>6629.42</v>
      </c>
      <c r="H24" s="19">
        <v>6761.99</v>
      </c>
      <c r="I24" s="22">
        <v>6695.6949999999997</v>
      </c>
      <c r="J24" s="18"/>
      <c r="K24" s="53">
        <v>42459</v>
      </c>
      <c r="L24" s="51">
        <v>8455.16</v>
      </c>
      <c r="M24" s="19">
        <v>8628.9699999999993</v>
      </c>
      <c r="N24" s="22">
        <v>8542.0649999999987</v>
      </c>
    </row>
    <row r="25" spans="1:15" ht="15.75" thickBot="1" x14ac:dyDescent="0.3">
      <c r="A25" s="37">
        <v>42460</v>
      </c>
      <c r="B25" s="33">
        <v>5887.16</v>
      </c>
      <c r="C25" s="23">
        <v>6006.09</v>
      </c>
      <c r="D25" s="24">
        <f>((B25+C25)/2)-0.01</f>
        <v>5946.6149999999998</v>
      </c>
      <c r="E25" s="18"/>
      <c r="F25" s="37">
        <v>42460</v>
      </c>
      <c r="G25" s="33">
        <v>6670.78</v>
      </c>
      <c r="H25" s="23">
        <v>6802.67</v>
      </c>
      <c r="I25" s="24">
        <v>6736.7150000000001</v>
      </c>
      <c r="J25" s="18"/>
      <c r="K25" s="54">
        <v>42460</v>
      </c>
      <c r="L25" s="55">
        <v>8444.5400000000009</v>
      </c>
      <c r="M25" s="23">
        <v>8616.94</v>
      </c>
      <c r="N25" s="24">
        <v>8530.7400000000016</v>
      </c>
      <c r="O25" s="13"/>
    </row>
    <row r="26" spans="1:15" ht="15.75" thickBot="1" x14ac:dyDescent="0.3">
      <c r="A26" s="7" t="s">
        <v>8</v>
      </c>
      <c r="B26" s="1">
        <f>AVERAGE(B3:B25)</f>
        <v>5811.6330000000007</v>
      </c>
      <c r="C26" s="2">
        <f>AVERAGE(C3:C25)</f>
        <v>5929.0380000000014</v>
      </c>
      <c r="D26" s="3">
        <f>AVERAGE(D3:D25)</f>
        <v>5870.33</v>
      </c>
      <c r="E26" s="18"/>
      <c r="F26" s="25" t="s">
        <v>8</v>
      </c>
      <c r="G26" s="1">
        <f>AVERAGE(G3:G25)</f>
        <v>6458.0149999999994</v>
      </c>
      <c r="H26" s="2">
        <f>AVERAGE(H3:H25)</f>
        <v>6586.1940000000004</v>
      </c>
      <c r="I26" s="3">
        <f>AVERAGE(I3:I25)</f>
        <v>6522.1030000000001</v>
      </c>
      <c r="J26" s="18"/>
      <c r="K26" s="8" t="s">
        <v>8</v>
      </c>
      <c r="L26" s="27">
        <f>AVERAGE(L3:L25)</f>
        <v>8264.1</v>
      </c>
      <c r="M26" s="28">
        <f>AVERAGE(M3:M25)</f>
        <v>8433.6869999999999</v>
      </c>
      <c r="N26" s="29">
        <f>AVERAGE(N3:N25)</f>
        <v>8348.8922500000008</v>
      </c>
      <c r="O26" s="13"/>
    </row>
    <row r="27" spans="1:15" x14ac:dyDescent="0.25">
      <c r="A27" s="14" t="s">
        <v>9</v>
      </c>
      <c r="B27" s="10"/>
      <c r="C27" s="10"/>
      <c r="D27" s="1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5">
      <c r="A28" s="14" t="s">
        <v>10</v>
      </c>
      <c r="B28" s="10"/>
      <c r="C28" s="10"/>
      <c r="D28" s="1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14" t="s">
        <v>11</v>
      </c>
      <c r="B29" s="10"/>
      <c r="C29" s="10"/>
      <c r="D29" s="1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J31" s="13"/>
      <c r="O31" s="13"/>
    </row>
  </sheetData>
  <sheetProtection password="CDD8" sheet="1" objects="1" scenarios="1"/>
  <mergeCells count="15">
    <mergeCell ref="L1:N1"/>
    <mergeCell ref="B8:D8"/>
    <mergeCell ref="B21:D21"/>
    <mergeCell ref="B22:D22"/>
    <mergeCell ref="A1:A2"/>
    <mergeCell ref="B1:D1"/>
    <mergeCell ref="F1:F2"/>
    <mergeCell ref="G1:I1"/>
    <mergeCell ref="K1:K2"/>
    <mergeCell ref="G8:I8"/>
    <mergeCell ref="G21:I21"/>
    <mergeCell ref="G22:I22"/>
    <mergeCell ref="L8:N8"/>
    <mergeCell ref="L21:N21"/>
    <mergeCell ref="L22:N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D11" sqref="D11"/>
    </sheetView>
  </sheetViews>
  <sheetFormatPr defaultRowHeight="15" x14ac:dyDescent="0.25"/>
  <cols>
    <col min="1" max="1" width="10.5703125" customWidth="1"/>
    <col min="2" max="4" width="9.5703125" bestFit="1" customWidth="1"/>
    <col min="6" max="6" width="11.85546875" customWidth="1"/>
    <col min="7" max="9" width="9.5703125" bestFit="1" customWidth="1"/>
    <col min="11" max="11" width="12.85546875" customWidth="1"/>
    <col min="12" max="14" width="9.5703125" bestFit="1" customWidth="1"/>
  </cols>
  <sheetData>
    <row r="1" spans="1:15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  <c r="O1" s="16"/>
    </row>
    <row r="2" spans="1:15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4" t="s">
        <v>4</v>
      </c>
      <c r="H2" s="5" t="s">
        <v>5</v>
      </c>
      <c r="I2" s="6" t="s">
        <v>6</v>
      </c>
      <c r="J2" s="18"/>
      <c r="K2" s="126"/>
      <c r="L2" s="4" t="s">
        <v>4</v>
      </c>
      <c r="M2" s="5" t="s">
        <v>5</v>
      </c>
      <c r="N2" s="6" t="s">
        <v>6</v>
      </c>
      <c r="O2" s="16"/>
    </row>
    <row r="3" spans="1:15" x14ac:dyDescent="0.25">
      <c r="A3" s="36">
        <v>42461</v>
      </c>
      <c r="B3" s="32">
        <v>5887.16</v>
      </c>
      <c r="C3" s="19">
        <v>6006.09</v>
      </c>
      <c r="D3" s="22">
        <f>(B3+C3)/2-0.01</f>
        <v>5946.6149999999998</v>
      </c>
      <c r="E3" s="18"/>
      <c r="F3" s="36">
        <v>42461</v>
      </c>
      <c r="G3" s="32">
        <v>6699.25</v>
      </c>
      <c r="H3" s="19">
        <v>6832.63</v>
      </c>
      <c r="I3" s="22">
        <v>6765.9400000000005</v>
      </c>
      <c r="J3" s="18"/>
      <c r="K3" s="48">
        <v>42461</v>
      </c>
      <c r="L3" s="49">
        <v>8450.43</v>
      </c>
      <c r="M3" s="20">
        <v>8624.14</v>
      </c>
      <c r="N3" s="21">
        <v>8537.2849999999999</v>
      </c>
      <c r="O3" s="16"/>
    </row>
    <row r="4" spans="1:15" x14ac:dyDescent="0.25">
      <c r="A4" s="36">
        <v>42464</v>
      </c>
      <c r="B4" s="32">
        <v>5887.16</v>
      </c>
      <c r="C4" s="19">
        <v>6006.09</v>
      </c>
      <c r="D4" s="22">
        <f>(B4+C4)/2-0.01</f>
        <v>5946.6149999999998</v>
      </c>
      <c r="E4" s="18"/>
      <c r="F4" s="36">
        <v>42464</v>
      </c>
      <c r="G4" s="32">
        <v>6707.49</v>
      </c>
      <c r="H4" s="19">
        <v>6841.63</v>
      </c>
      <c r="I4" s="22">
        <v>6774.5599999999995</v>
      </c>
      <c r="J4" s="18"/>
      <c r="K4" s="50">
        <v>42464</v>
      </c>
      <c r="L4" s="51">
        <v>8370.9500000000007</v>
      </c>
      <c r="M4" s="19">
        <v>8542.4599999999991</v>
      </c>
      <c r="N4" s="22">
        <v>8456.7049999999999</v>
      </c>
      <c r="O4" s="16"/>
    </row>
    <row r="5" spans="1:15" x14ac:dyDescent="0.25">
      <c r="A5" s="36">
        <v>42465</v>
      </c>
      <c r="B5" s="32">
        <v>5887.16</v>
      </c>
      <c r="C5" s="19">
        <v>6006.09</v>
      </c>
      <c r="D5" s="22">
        <f>(B5+C5)/2</f>
        <v>5946.625</v>
      </c>
      <c r="E5" s="18"/>
      <c r="F5" s="36">
        <v>42465</v>
      </c>
      <c r="G5" s="32">
        <v>6684.5</v>
      </c>
      <c r="H5" s="19">
        <v>6815.53</v>
      </c>
      <c r="I5" s="22">
        <v>6750.0149999999994</v>
      </c>
      <c r="J5" s="18"/>
      <c r="K5" s="50">
        <v>42465</v>
      </c>
      <c r="L5" s="51">
        <v>8365.65</v>
      </c>
      <c r="M5" s="19">
        <v>8536.4599999999991</v>
      </c>
      <c r="N5" s="22">
        <v>8451.0550000000003</v>
      </c>
      <c r="O5" s="16"/>
    </row>
    <row r="6" spans="1:15" x14ac:dyDescent="0.25">
      <c r="A6" s="36">
        <v>42466</v>
      </c>
      <c r="B6" s="32">
        <v>5887.16</v>
      </c>
      <c r="C6" s="19">
        <v>6006.09</v>
      </c>
      <c r="D6" s="22">
        <f t="shared" ref="D6:D14" si="0">(B6+C6)/2</f>
        <v>5946.625</v>
      </c>
      <c r="E6" s="18"/>
      <c r="F6" s="36">
        <v>42466</v>
      </c>
      <c r="G6" s="32">
        <v>6684.51</v>
      </c>
      <c r="H6" s="19">
        <v>6817.16</v>
      </c>
      <c r="I6" s="22">
        <v>6750.835</v>
      </c>
      <c r="J6" s="18"/>
      <c r="K6" s="50">
        <v>42466</v>
      </c>
      <c r="L6" s="51">
        <v>8316.2000000000007</v>
      </c>
      <c r="M6" s="19">
        <v>8486</v>
      </c>
      <c r="N6" s="22">
        <v>8401.1</v>
      </c>
      <c r="O6" s="16"/>
    </row>
    <row r="7" spans="1:15" x14ac:dyDescent="0.25">
      <c r="A7" s="36">
        <v>42467</v>
      </c>
      <c r="B7" s="32">
        <v>5947.01</v>
      </c>
      <c r="C7" s="19">
        <v>6067.15</v>
      </c>
      <c r="D7" s="22">
        <f t="shared" si="0"/>
        <v>6007.08</v>
      </c>
      <c r="E7" s="18"/>
      <c r="F7" s="36">
        <v>42467</v>
      </c>
      <c r="G7" s="32">
        <v>6784.39</v>
      </c>
      <c r="H7" s="19">
        <v>6919.07</v>
      </c>
      <c r="I7" s="22">
        <v>6851.73</v>
      </c>
      <c r="J7" s="18"/>
      <c r="K7" s="50">
        <v>42467</v>
      </c>
      <c r="L7" s="51">
        <v>8369.23</v>
      </c>
      <c r="M7" s="19">
        <v>8539.51</v>
      </c>
      <c r="N7" s="22">
        <v>8454.369999999999</v>
      </c>
      <c r="O7" s="16"/>
    </row>
    <row r="8" spans="1:15" x14ac:dyDescent="0.25">
      <c r="A8" s="36">
        <v>42468</v>
      </c>
      <c r="B8" s="32">
        <v>5947.01</v>
      </c>
      <c r="C8" s="19">
        <v>6067.15</v>
      </c>
      <c r="D8" s="22">
        <f t="shared" si="0"/>
        <v>6007.08</v>
      </c>
      <c r="E8" s="18"/>
      <c r="F8" s="36">
        <v>42468</v>
      </c>
      <c r="G8" s="32">
        <v>6752.97</v>
      </c>
      <c r="H8" s="19">
        <v>6886.48</v>
      </c>
      <c r="I8" s="22">
        <v>6819.7150000000001</v>
      </c>
      <c r="J8" s="18"/>
      <c r="K8" s="50">
        <v>42468</v>
      </c>
      <c r="L8" s="51">
        <v>8336.25</v>
      </c>
      <c r="M8" s="19">
        <v>8536.48</v>
      </c>
      <c r="N8" s="22">
        <v>8436.3649999999998</v>
      </c>
      <c r="O8" s="16"/>
    </row>
    <row r="9" spans="1:15" x14ac:dyDescent="0.25">
      <c r="A9" s="36">
        <v>42471</v>
      </c>
      <c r="B9" s="32">
        <v>5947.01</v>
      </c>
      <c r="C9" s="19">
        <v>6067.15</v>
      </c>
      <c r="D9" s="22">
        <f t="shared" si="0"/>
        <v>6007.08</v>
      </c>
      <c r="E9" s="18"/>
      <c r="F9" s="36">
        <v>42471</v>
      </c>
      <c r="G9" s="32">
        <v>6790.34</v>
      </c>
      <c r="H9" s="19">
        <v>6924.51</v>
      </c>
      <c r="I9" s="22">
        <v>6857.415</v>
      </c>
      <c r="J9" s="18"/>
      <c r="K9" s="50">
        <v>42471</v>
      </c>
      <c r="L9" s="51">
        <v>8403.7199999999993</v>
      </c>
      <c r="M9" s="19">
        <v>8575.31</v>
      </c>
      <c r="N9" s="22">
        <v>8489.5149999999994</v>
      </c>
      <c r="O9" s="16"/>
    </row>
    <row r="10" spans="1:15" x14ac:dyDescent="0.25">
      <c r="A10" s="36">
        <v>42472</v>
      </c>
      <c r="B10" s="32">
        <v>5947.01</v>
      </c>
      <c r="C10" s="19">
        <v>6067.15</v>
      </c>
      <c r="D10" s="22">
        <f t="shared" si="0"/>
        <v>6007.08</v>
      </c>
      <c r="E10" s="18"/>
      <c r="F10" s="36">
        <v>42472</v>
      </c>
      <c r="G10" s="32">
        <v>6791.41</v>
      </c>
      <c r="H10" s="19">
        <v>6925.63</v>
      </c>
      <c r="I10" s="22">
        <v>6858.52</v>
      </c>
      <c r="J10" s="18"/>
      <c r="K10" s="50">
        <v>42472</v>
      </c>
      <c r="L10" s="51">
        <v>8480.44</v>
      </c>
      <c r="M10" s="19">
        <v>8653.58</v>
      </c>
      <c r="N10" s="22">
        <v>8567.01</v>
      </c>
      <c r="O10" s="16"/>
    </row>
    <row r="11" spans="1:15" x14ac:dyDescent="0.25">
      <c r="A11" s="36">
        <v>42473</v>
      </c>
      <c r="B11" s="32">
        <v>5947.01</v>
      </c>
      <c r="C11" s="19">
        <v>6067.15</v>
      </c>
      <c r="D11" s="22">
        <f t="shared" si="0"/>
        <v>6007.08</v>
      </c>
      <c r="E11" s="18"/>
      <c r="F11" s="36">
        <v>42473</v>
      </c>
      <c r="G11" s="32">
        <v>6750.38</v>
      </c>
      <c r="H11" s="19">
        <v>6884.29</v>
      </c>
      <c r="I11" s="22">
        <v>6817.3249999999998</v>
      </c>
      <c r="J11" s="18"/>
      <c r="K11" s="50">
        <v>42473</v>
      </c>
      <c r="L11" s="51">
        <v>8464.9699999999993</v>
      </c>
      <c r="M11" s="19">
        <v>8638.41</v>
      </c>
      <c r="N11" s="22">
        <v>8551.6899999999987</v>
      </c>
      <c r="O11" s="16"/>
    </row>
    <row r="12" spans="1:15" x14ac:dyDescent="0.25">
      <c r="A12" s="36">
        <v>42474</v>
      </c>
      <c r="B12" s="32">
        <v>6014.91</v>
      </c>
      <c r="C12" s="19">
        <v>6136.42</v>
      </c>
      <c r="D12" s="22">
        <f t="shared" si="0"/>
        <v>6075.665</v>
      </c>
      <c r="E12" s="18"/>
      <c r="F12" s="36">
        <v>42474</v>
      </c>
      <c r="G12" s="32">
        <v>6772.65</v>
      </c>
      <c r="H12" s="19">
        <v>6905.98</v>
      </c>
      <c r="I12" s="22">
        <v>6839.3049999999994</v>
      </c>
      <c r="J12" s="18"/>
      <c r="K12" s="50">
        <v>42474</v>
      </c>
      <c r="L12" s="51">
        <v>8494.26</v>
      </c>
      <c r="M12" s="19">
        <v>8667.69</v>
      </c>
      <c r="N12" s="22">
        <v>8580.9650000000001</v>
      </c>
      <c r="O12" s="16"/>
    </row>
    <row r="13" spans="1:15" x14ac:dyDescent="0.25">
      <c r="A13" s="36">
        <v>42475</v>
      </c>
      <c r="B13" s="32">
        <v>6014.91</v>
      </c>
      <c r="C13" s="19">
        <v>6136.42</v>
      </c>
      <c r="D13" s="22">
        <f t="shared" si="0"/>
        <v>6075.665</v>
      </c>
      <c r="E13" s="18"/>
      <c r="F13" s="36">
        <v>42475</v>
      </c>
      <c r="G13" s="32">
        <v>6775.03</v>
      </c>
      <c r="H13" s="19">
        <v>6910</v>
      </c>
      <c r="I13" s="22">
        <v>6842.5149999999994</v>
      </c>
      <c r="J13" s="18"/>
      <c r="K13" s="50">
        <v>42475</v>
      </c>
      <c r="L13" s="51">
        <v>8513.5</v>
      </c>
      <c r="M13" s="19">
        <v>8687.94</v>
      </c>
      <c r="N13" s="22">
        <v>8600.7200000000012</v>
      </c>
      <c r="O13" s="16"/>
    </row>
    <row r="14" spans="1:15" x14ac:dyDescent="0.25">
      <c r="A14" s="36">
        <v>42478</v>
      </c>
      <c r="B14" s="32">
        <v>6014.91</v>
      </c>
      <c r="C14" s="19">
        <v>6136.42</v>
      </c>
      <c r="D14" s="22">
        <f t="shared" si="0"/>
        <v>6075.665</v>
      </c>
      <c r="E14" s="18"/>
      <c r="F14" s="36">
        <v>42478</v>
      </c>
      <c r="G14" s="32">
        <v>6781.76</v>
      </c>
      <c r="H14" s="19">
        <v>6916.73</v>
      </c>
      <c r="I14" s="22">
        <v>6849.2449999999999</v>
      </c>
      <c r="J14" s="18"/>
      <c r="K14" s="50">
        <v>42478</v>
      </c>
      <c r="L14" s="51">
        <v>8505.68</v>
      </c>
      <c r="M14" s="19">
        <v>8681.19</v>
      </c>
      <c r="N14" s="22">
        <v>8593.4350000000013</v>
      </c>
      <c r="O14" s="16"/>
    </row>
    <row r="15" spans="1:15" x14ac:dyDescent="0.25">
      <c r="A15" s="36">
        <v>42479</v>
      </c>
      <c r="B15" s="32">
        <v>6014.91</v>
      </c>
      <c r="C15" s="19">
        <v>6136.42</v>
      </c>
      <c r="D15" s="22">
        <f>(B15+C15)/2</f>
        <v>6075.665</v>
      </c>
      <c r="E15" s="18"/>
      <c r="F15" s="36">
        <v>42479</v>
      </c>
      <c r="G15" s="32">
        <v>6821.06</v>
      </c>
      <c r="H15" s="19">
        <v>6957.43</v>
      </c>
      <c r="I15" s="22">
        <v>6889.2350000000006</v>
      </c>
      <c r="J15" s="18"/>
      <c r="K15" s="50">
        <v>42479</v>
      </c>
      <c r="L15" s="51">
        <v>8616.36</v>
      </c>
      <c r="M15" s="19">
        <v>8793.49</v>
      </c>
      <c r="N15" s="22">
        <v>8704.9149999999991</v>
      </c>
      <c r="O15" s="16"/>
    </row>
    <row r="16" spans="1:15" x14ac:dyDescent="0.25">
      <c r="A16" s="36">
        <v>42480</v>
      </c>
      <c r="B16" s="32">
        <v>6014.91</v>
      </c>
      <c r="C16" s="19">
        <v>6136.42</v>
      </c>
      <c r="D16" s="22">
        <f>(B16+C16)/2</f>
        <v>6075.665</v>
      </c>
      <c r="E16" s="18"/>
      <c r="F16" s="36">
        <v>42480</v>
      </c>
      <c r="G16" s="32">
        <v>6834.24</v>
      </c>
      <c r="H16" s="19">
        <v>6972.04</v>
      </c>
      <c r="I16" s="22">
        <v>6903.1399999999994</v>
      </c>
      <c r="J16" s="18"/>
      <c r="K16" s="50">
        <v>42480</v>
      </c>
      <c r="L16" s="51">
        <v>8644.6299999999992</v>
      </c>
      <c r="M16" s="19">
        <v>8821.7199999999993</v>
      </c>
      <c r="N16" s="22">
        <v>8733.1649999999991</v>
      </c>
      <c r="O16" s="16"/>
    </row>
    <row r="17" spans="1:15" x14ac:dyDescent="0.25">
      <c r="A17" s="36">
        <v>42481</v>
      </c>
      <c r="B17" s="32">
        <v>5984.42</v>
      </c>
      <c r="C17" s="19">
        <v>6105.32</v>
      </c>
      <c r="D17" s="22">
        <f>(B17+C17)/2</f>
        <v>6044.87</v>
      </c>
      <c r="E17" s="18"/>
      <c r="F17" s="36">
        <v>42481</v>
      </c>
      <c r="G17" s="32">
        <v>6760.13</v>
      </c>
      <c r="H17" s="19">
        <v>6893.74</v>
      </c>
      <c r="I17" s="22">
        <v>6826.9249999999993</v>
      </c>
      <c r="J17" s="18"/>
      <c r="K17" s="50">
        <v>42481</v>
      </c>
      <c r="L17" s="51">
        <v>8594.82</v>
      </c>
      <c r="M17" s="19">
        <v>8770.9</v>
      </c>
      <c r="N17" s="22">
        <v>8682.86</v>
      </c>
      <c r="O17" s="16"/>
    </row>
    <row r="18" spans="1:15" x14ac:dyDescent="0.25">
      <c r="A18" s="36">
        <v>42482</v>
      </c>
      <c r="B18" s="32">
        <v>5984.42</v>
      </c>
      <c r="C18" s="19">
        <v>6105.32</v>
      </c>
      <c r="D18" s="22">
        <f>(B18+C18)/2-0.01</f>
        <v>6044.86</v>
      </c>
      <c r="E18" s="18"/>
      <c r="F18" s="36">
        <v>42482</v>
      </c>
      <c r="G18" s="32">
        <v>6760.13</v>
      </c>
      <c r="H18" s="19">
        <v>6893.74</v>
      </c>
      <c r="I18" s="22">
        <v>6826.9249999999993</v>
      </c>
      <c r="J18" s="18"/>
      <c r="K18" s="50">
        <v>42482</v>
      </c>
      <c r="L18" s="51">
        <v>8594.82</v>
      </c>
      <c r="M18" s="19">
        <v>8770.9</v>
      </c>
      <c r="N18" s="22">
        <v>8682.86</v>
      </c>
      <c r="O18" s="16"/>
    </row>
    <row r="19" spans="1:15" x14ac:dyDescent="0.25">
      <c r="A19" s="36">
        <v>42485</v>
      </c>
      <c r="B19" s="32">
        <v>5984.42</v>
      </c>
      <c r="C19" s="19">
        <v>6105.32</v>
      </c>
      <c r="D19" s="22">
        <f>(B19+C19)/2</f>
        <v>6044.87</v>
      </c>
      <c r="E19" s="18"/>
      <c r="F19" s="36">
        <v>42485</v>
      </c>
      <c r="G19" s="32">
        <v>6735.63</v>
      </c>
      <c r="H19" s="19">
        <v>6869.85</v>
      </c>
      <c r="I19" s="22">
        <v>6802.74</v>
      </c>
      <c r="J19" s="18"/>
      <c r="K19" s="50">
        <v>42485</v>
      </c>
      <c r="L19" s="51">
        <v>8628.34</v>
      </c>
      <c r="M19" s="19">
        <v>8805.09</v>
      </c>
      <c r="N19" s="22">
        <v>8716.7049999999999</v>
      </c>
      <c r="O19" s="16"/>
    </row>
    <row r="20" spans="1:15" x14ac:dyDescent="0.25">
      <c r="A20" s="36">
        <v>42486</v>
      </c>
      <c r="B20" s="32">
        <v>5984.42</v>
      </c>
      <c r="C20" s="19">
        <v>6105.32</v>
      </c>
      <c r="D20" s="22">
        <f t="shared" ref="D20:D21" si="1">(B20+C20)/2</f>
        <v>6044.87</v>
      </c>
      <c r="E20" s="18"/>
      <c r="F20" s="36">
        <v>42486</v>
      </c>
      <c r="G20" s="32">
        <v>6742.24</v>
      </c>
      <c r="H20" s="19">
        <v>6878.21</v>
      </c>
      <c r="I20" s="22">
        <v>6810.2250000000004</v>
      </c>
      <c r="J20" s="18"/>
      <c r="K20" s="50">
        <v>42486</v>
      </c>
      <c r="L20" s="51">
        <v>8673.2199999999993</v>
      </c>
      <c r="M20" s="19">
        <v>8850.8799999999992</v>
      </c>
      <c r="N20" s="22">
        <v>8762.0499999999993</v>
      </c>
      <c r="O20" s="16"/>
    </row>
    <row r="21" spans="1:15" ht="15.75" thickBot="1" x14ac:dyDescent="0.3">
      <c r="A21" s="37">
        <v>42488</v>
      </c>
      <c r="B21" s="32">
        <v>5984.42</v>
      </c>
      <c r="C21" s="19">
        <v>6105.32</v>
      </c>
      <c r="D21" s="22">
        <f t="shared" si="1"/>
        <v>6044.87</v>
      </c>
      <c r="E21" s="18"/>
      <c r="F21" s="37">
        <v>42488</v>
      </c>
      <c r="G21" s="32">
        <v>6795.92</v>
      </c>
      <c r="H21" s="19">
        <v>6931.4</v>
      </c>
      <c r="I21" s="22">
        <v>6863.65</v>
      </c>
      <c r="J21" s="18"/>
      <c r="K21" s="53">
        <v>42488</v>
      </c>
      <c r="L21" s="55">
        <v>8725.2800000000007</v>
      </c>
      <c r="M21" s="23">
        <v>8903.39</v>
      </c>
      <c r="N21" s="24">
        <v>8814.3349999999991</v>
      </c>
      <c r="O21" s="16"/>
    </row>
    <row r="22" spans="1:15" ht="15.75" thickBot="1" x14ac:dyDescent="0.3">
      <c r="A22" s="7" t="s">
        <v>8</v>
      </c>
      <c r="B22" s="1">
        <f>AVERAGE(B3:B21)</f>
        <v>5962.1231578947372</v>
      </c>
      <c r="C22" s="2">
        <f>AVERAGE(C3:C21)</f>
        <v>6082.5689473684224</v>
      </c>
      <c r="D22" s="3">
        <f>AVERAGE(D3:D21)</f>
        <v>6022.3444736842093</v>
      </c>
      <c r="E22" s="18"/>
      <c r="F22" s="25" t="s">
        <v>8</v>
      </c>
      <c r="G22" s="1">
        <f>AVERAGE(G3:G21)</f>
        <v>6759.1594736842117</v>
      </c>
      <c r="H22" s="2">
        <f>AVERAGE(H3:H21)</f>
        <v>6893.4763157894749</v>
      </c>
      <c r="I22" s="3">
        <f>AVERAGE(I3:I21)</f>
        <v>6826.3136842105259</v>
      </c>
      <c r="J22" s="18"/>
      <c r="K22" s="8" t="s">
        <v>8</v>
      </c>
      <c r="L22" s="27">
        <f>AVERAGE(L3:L21)</f>
        <v>8502.5657894736851</v>
      </c>
      <c r="M22" s="28">
        <f>AVERAGE(M3:M21)</f>
        <v>8678.186315789475</v>
      </c>
      <c r="N22" s="29">
        <f>AVERAGE(N3:N21)</f>
        <v>8590.3739473684182</v>
      </c>
      <c r="O22" s="16"/>
    </row>
    <row r="23" spans="1:15" x14ac:dyDescent="0.25">
      <c r="A23" s="17" t="s">
        <v>9</v>
      </c>
      <c r="B23" s="10"/>
      <c r="C23" s="10"/>
      <c r="D23" s="10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17" t="s">
        <v>10</v>
      </c>
      <c r="B24" s="10"/>
      <c r="C24" s="10"/>
      <c r="D24" s="1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x14ac:dyDescent="0.25">
      <c r="A25" s="17" t="s">
        <v>11</v>
      </c>
      <c r="B25" s="10"/>
      <c r="C25" s="10"/>
      <c r="D25" s="1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C10" sqref="C10"/>
    </sheetView>
  </sheetViews>
  <sheetFormatPr defaultRowHeight="15" x14ac:dyDescent="0.25"/>
  <cols>
    <col min="1" max="1" width="12" style="16" customWidth="1"/>
    <col min="2" max="4" width="9.5703125" style="16" bestFit="1" customWidth="1"/>
    <col min="5" max="5" width="9.140625" style="16"/>
    <col min="6" max="6" width="11.85546875" style="16" customWidth="1"/>
    <col min="7" max="9" width="9.5703125" style="16" bestFit="1" customWidth="1"/>
    <col min="10" max="10" width="9.140625" style="16"/>
    <col min="11" max="11" width="12.85546875" style="16" customWidth="1"/>
    <col min="12" max="14" width="9.5703125" style="16" bestFit="1" customWidth="1"/>
    <col min="15" max="16384" width="9.140625" style="16"/>
  </cols>
  <sheetData>
    <row r="1" spans="1:14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</row>
    <row r="2" spans="1:14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4" t="s">
        <v>4</v>
      </c>
      <c r="H2" s="5" t="s">
        <v>5</v>
      </c>
      <c r="I2" s="6" t="s">
        <v>6</v>
      </c>
      <c r="J2" s="18"/>
      <c r="K2" s="126"/>
      <c r="L2" s="4" t="s">
        <v>4</v>
      </c>
      <c r="M2" s="5" t="s">
        <v>5</v>
      </c>
      <c r="N2" s="6" t="s">
        <v>6</v>
      </c>
    </row>
    <row r="3" spans="1:14" x14ac:dyDescent="0.25">
      <c r="A3" s="36">
        <v>42493</v>
      </c>
      <c r="B3" s="32">
        <v>5984.42</v>
      </c>
      <c r="C3" s="19">
        <v>6105.32</v>
      </c>
      <c r="D3" s="22">
        <v>6044.87</v>
      </c>
      <c r="E3" s="18"/>
      <c r="F3" s="36">
        <v>42493</v>
      </c>
      <c r="G3" s="32">
        <v>6918.55</v>
      </c>
      <c r="H3" s="19">
        <v>7056.91</v>
      </c>
      <c r="I3" s="22">
        <v>6987.73</v>
      </c>
      <c r="J3" s="18"/>
      <c r="K3" s="48">
        <v>42493</v>
      </c>
      <c r="L3" s="49">
        <v>8811.4599999999991</v>
      </c>
      <c r="M3" s="20">
        <v>8991.92</v>
      </c>
      <c r="N3" s="21">
        <v>8901.6899999999987</v>
      </c>
    </row>
    <row r="4" spans="1:14" x14ac:dyDescent="0.25">
      <c r="A4" s="36">
        <v>42494</v>
      </c>
      <c r="B4" s="32">
        <v>5984.42</v>
      </c>
      <c r="C4" s="19">
        <v>6105.32</v>
      </c>
      <c r="D4" s="22">
        <v>6044.87</v>
      </c>
      <c r="E4" s="18"/>
      <c r="F4" s="36">
        <v>42494</v>
      </c>
      <c r="G4" s="32">
        <v>6875.94</v>
      </c>
      <c r="H4" s="19">
        <v>7012.9</v>
      </c>
      <c r="I4" s="22">
        <v>6944.42</v>
      </c>
      <c r="J4" s="18"/>
      <c r="K4" s="50">
        <v>42494</v>
      </c>
      <c r="L4" s="51">
        <v>8704.94</v>
      </c>
      <c r="M4" s="19">
        <v>8883.24</v>
      </c>
      <c r="N4" s="22">
        <v>8794.09</v>
      </c>
    </row>
    <row r="5" spans="1:14" x14ac:dyDescent="0.25">
      <c r="A5" s="36">
        <v>42495</v>
      </c>
      <c r="B5" s="32">
        <v>6043.92</v>
      </c>
      <c r="C5" s="19">
        <v>6166.02</v>
      </c>
      <c r="D5" s="22">
        <v>6104.97</v>
      </c>
      <c r="E5" s="18"/>
      <c r="F5" s="36">
        <v>42495</v>
      </c>
      <c r="G5" s="32">
        <v>6942.11</v>
      </c>
      <c r="H5" s="19">
        <v>7077.73</v>
      </c>
      <c r="I5" s="22">
        <v>7009.92</v>
      </c>
      <c r="J5" s="18"/>
      <c r="K5" s="50">
        <v>42495</v>
      </c>
      <c r="L5" s="51">
        <v>8772.75</v>
      </c>
      <c r="M5" s="19">
        <v>8951.2099999999991</v>
      </c>
      <c r="N5" s="22">
        <v>8861.98</v>
      </c>
    </row>
    <row r="6" spans="1:14" x14ac:dyDescent="0.25">
      <c r="A6" s="36">
        <v>42496</v>
      </c>
      <c r="B6" s="32">
        <v>6043.92</v>
      </c>
      <c r="C6" s="19">
        <v>6166.02</v>
      </c>
      <c r="D6" s="22">
        <v>6104.97</v>
      </c>
      <c r="E6" s="18"/>
      <c r="F6" s="36">
        <v>42496</v>
      </c>
      <c r="G6" s="32">
        <v>6901.95</v>
      </c>
      <c r="H6" s="19">
        <v>7041.04</v>
      </c>
      <c r="I6" s="22">
        <v>6971.4949999999999</v>
      </c>
      <c r="J6" s="18"/>
      <c r="K6" s="50">
        <v>42496</v>
      </c>
      <c r="L6" s="51">
        <v>8746.16</v>
      </c>
      <c r="M6" s="19">
        <v>8925.93</v>
      </c>
      <c r="N6" s="22">
        <v>8836.0349999999999</v>
      </c>
    </row>
    <row r="7" spans="1:14" x14ac:dyDescent="0.25">
      <c r="A7" s="36">
        <v>42499</v>
      </c>
      <c r="B7" s="32">
        <v>6043.92</v>
      </c>
      <c r="C7" s="19">
        <v>6166.02</v>
      </c>
      <c r="D7" s="22">
        <v>6104.97</v>
      </c>
      <c r="E7" s="18"/>
      <c r="F7" s="36">
        <v>42499</v>
      </c>
      <c r="G7" s="32">
        <v>6881.53</v>
      </c>
      <c r="H7" s="19">
        <v>7017.51</v>
      </c>
      <c r="I7" s="22">
        <v>6949.52</v>
      </c>
      <c r="J7" s="18"/>
      <c r="K7" s="50">
        <v>42499</v>
      </c>
      <c r="L7" s="51">
        <v>8704.4500000000007</v>
      </c>
      <c r="M7" s="19">
        <v>8882.77</v>
      </c>
      <c r="N7" s="22">
        <v>8793.61</v>
      </c>
    </row>
    <row r="8" spans="1:14" x14ac:dyDescent="0.25">
      <c r="A8" s="36">
        <v>42500</v>
      </c>
      <c r="B8" s="32">
        <v>6043.92</v>
      </c>
      <c r="C8" s="19">
        <v>6166.02</v>
      </c>
      <c r="D8" s="22">
        <v>6104.97</v>
      </c>
      <c r="E8" s="18"/>
      <c r="F8" s="36">
        <v>42500</v>
      </c>
      <c r="G8" s="32">
        <v>6883.94</v>
      </c>
      <c r="H8" s="19">
        <v>7019.9</v>
      </c>
      <c r="I8" s="22">
        <v>6951.92</v>
      </c>
      <c r="J8" s="18"/>
      <c r="K8" s="50">
        <v>42500</v>
      </c>
      <c r="L8" s="51">
        <v>8712.31</v>
      </c>
      <c r="M8" s="19">
        <v>8891.4</v>
      </c>
      <c r="N8" s="22">
        <v>8801.8549999999996</v>
      </c>
    </row>
    <row r="9" spans="1:14" x14ac:dyDescent="0.25">
      <c r="A9" s="36">
        <v>42501</v>
      </c>
      <c r="B9" s="32">
        <v>6043.92</v>
      </c>
      <c r="C9" s="19">
        <v>6166.02</v>
      </c>
      <c r="D9" s="22">
        <v>6104.97</v>
      </c>
      <c r="E9" s="18"/>
      <c r="F9" s="36">
        <v>42501</v>
      </c>
      <c r="G9" s="32">
        <v>6887.87</v>
      </c>
      <c r="H9" s="19">
        <v>7025.99</v>
      </c>
      <c r="I9" s="22">
        <v>6956.93</v>
      </c>
      <c r="J9" s="18"/>
      <c r="K9" s="50">
        <v>42501</v>
      </c>
      <c r="L9" s="51">
        <v>8735.8799999999992</v>
      </c>
      <c r="M9" s="19">
        <v>8916.68</v>
      </c>
      <c r="N9" s="22">
        <v>8826.2799999999988</v>
      </c>
    </row>
    <row r="10" spans="1:14" x14ac:dyDescent="0.25">
      <c r="A10" s="36">
        <v>42502</v>
      </c>
      <c r="B10" s="32">
        <v>6037.74</v>
      </c>
      <c r="C10" s="19">
        <v>6159.72</v>
      </c>
      <c r="D10" s="22">
        <v>6098.73</v>
      </c>
      <c r="E10" s="18"/>
      <c r="F10" s="36">
        <v>42502</v>
      </c>
      <c r="G10" s="32">
        <v>6890.17</v>
      </c>
      <c r="H10" s="19">
        <v>7027.43</v>
      </c>
      <c r="I10" s="22">
        <v>6958.8</v>
      </c>
      <c r="J10" s="18"/>
      <c r="K10" s="50">
        <v>42502</v>
      </c>
      <c r="L10" s="51">
        <v>8706.42</v>
      </c>
      <c r="M10" s="19">
        <v>8884.7800000000007</v>
      </c>
      <c r="N10" s="22">
        <v>8795.6</v>
      </c>
    </row>
    <row r="11" spans="1:14" x14ac:dyDescent="0.25">
      <c r="A11" s="36">
        <v>42503</v>
      </c>
      <c r="B11" s="32">
        <v>6037.74</v>
      </c>
      <c r="C11" s="19">
        <v>6159.72</v>
      </c>
      <c r="D11" s="22">
        <v>6098.73</v>
      </c>
      <c r="E11" s="18"/>
      <c r="F11" s="36">
        <v>42503</v>
      </c>
      <c r="G11" s="32">
        <v>6881.09</v>
      </c>
      <c r="H11" s="19">
        <v>7017.69</v>
      </c>
      <c r="I11" s="22">
        <v>6949.3899999999994</v>
      </c>
      <c r="J11" s="18"/>
      <c r="K11" s="50">
        <v>42503</v>
      </c>
      <c r="L11" s="51">
        <v>8694.9500000000007</v>
      </c>
      <c r="M11" s="19">
        <v>8872.4599999999991</v>
      </c>
      <c r="N11" s="22">
        <v>8783.7049999999999</v>
      </c>
    </row>
    <row r="12" spans="1:14" x14ac:dyDescent="0.25">
      <c r="A12" s="36">
        <v>42506</v>
      </c>
      <c r="B12" s="32">
        <v>6037.74</v>
      </c>
      <c r="C12" s="19">
        <v>6159.72</v>
      </c>
      <c r="D12" s="22">
        <v>6098.73</v>
      </c>
      <c r="E12" s="18"/>
      <c r="F12" s="36">
        <v>42506</v>
      </c>
      <c r="G12" s="32">
        <v>6828.72</v>
      </c>
      <c r="H12" s="19">
        <v>6964.17</v>
      </c>
      <c r="I12" s="22">
        <v>6896.4449999999997</v>
      </c>
      <c r="J12" s="18"/>
      <c r="K12" s="50">
        <v>42506</v>
      </c>
      <c r="L12" s="51">
        <v>8668.3799999999992</v>
      </c>
      <c r="M12" s="19">
        <v>8846.59</v>
      </c>
      <c r="N12" s="22">
        <v>8757.4750000000004</v>
      </c>
    </row>
    <row r="13" spans="1:14" x14ac:dyDescent="0.25">
      <c r="A13" s="36">
        <v>42507</v>
      </c>
      <c r="B13" s="32">
        <v>6037.74</v>
      </c>
      <c r="C13" s="19">
        <v>6159.72</v>
      </c>
      <c r="D13" s="22">
        <v>6098.73</v>
      </c>
      <c r="E13" s="18"/>
      <c r="F13" s="36">
        <v>42507</v>
      </c>
      <c r="G13" s="32">
        <v>6840.16</v>
      </c>
      <c r="H13" s="19">
        <v>6979.06</v>
      </c>
      <c r="I13" s="22">
        <v>6909.6100000000006</v>
      </c>
      <c r="J13" s="18"/>
      <c r="K13" s="50">
        <v>42507</v>
      </c>
      <c r="L13" s="51">
        <v>8754.7199999999993</v>
      </c>
      <c r="M13" s="19">
        <v>8935.2900000000009</v>
      </c>
      <c r="N13" s="22">
        <v>8845.005000000001</v>
      </c>
    </row>
    <row r="14" spans="1:14" x14ac:dyDescent="0.25">
      <c r="A14" s="36">
        <v>42508</v>
      </c>
      <c r="B14" s="32">
        <v>6037.74</v>
      </c>
      <c r="C14" s="19">
        <v>6159.72</v>
      </c>
      <c r="D14" s="22">
        <v>6098.73</v>
      </c>
      <c r="E14" s="18"/>
      <c r="F14" s="36">
        <v>42508</v>
      </c>
      <c r="G14" s="32">
        <v>6813.16</v>
      </c>
      <c r="H14" s="19">
        <v>6947.91</v>
      </c>
      <c r="I14" s="22">
        <v>6880.5349999999999</v>
      </c>
      <c r="J14" s="18"/>
      <c r="K14" s="50">
        <v>42508</v>
      </c>
      <c r="L14" s="51">
        <v>8716.08</v>
      </c>
      <c r="M14" s="19">
        <v>8894.02</v>
      </c>
      <c r="N14" s="22">
        <v>8805.0499999999993</v>
      </c>
    </row>
    <row r="15" spans="1:14" x14ac:dyDescent="0.25">
      <c r="A15" s="36">
        <v>42509</v>
      </c>
      <c r="B15" s="32">
        <v>6037.01</v>
      </c>
      <c r="C15" s="19">
        <v>6158.79</v>
      </c>
      <c r="D15" s="22">
        <v>6097.9</v>
      </c>
      <c r="E15" s="18"/>
      <c r="F15" s="36">
        <v>42509</v>
      </c>
      <c r="G15" s="32">
        <v>6773.47</v>
      </c>
      <c r="H15" s="19">
        <v>6907.42</v>
      </c>
      <c r="I15" s="22">
        <v>6840.4449999999997</v>
      </c>
      <c r="J15" s="18"/>
      <c r="K15" s="50">
        <v>42509</v>
      </c>
      <c r="L15" s="51">
        <v>8806.19</v>
      </c>
      <c r="M15" s="19">
        <v>8986.5499999999993</v>
      </c>
      <c r="N15" s="22">
        <v>8896.369999999999</v>
      </c>
    </row>
    <row r="16" spans="1:14" x14ac:dyDescent="0.25">
      <c r="A16" s="36">
        <v>42510</v>
      </c>
      <c r="B16" s="32">
        <v>6037.01</v>
      </c>
      <c r="C16" s="19">
        <v>6158.97</v>
      </c>
      <c r="D16" s="22">
        <v>6097.99</v>
      </c>
      <c r="E16" s="18"/>
      <c r="F16" s="36">
        <v>42510</v>
      </c>
      <c r="G16" s="32">
        <v>6772.92</v>
      </c>
      <c r="H16" s="19">
        <v>6908.87</v>
      </c>
      <c r="I16" s="22">
        <v>6840.8850000000002</v>
      </c>
      <c r="J16" s="18"/>
      <c r="K16" s="50">
        <v>42510</v>
      </c>
      <c r="L16" s="51">
        <v>8795.32</v>
      </c>
      <c r="M16" s="19">
        <v>8976.7000000000007</v>
      </c>
      <c r="N16" s="22">
        <v>8886.01</v>
      </c>
    </row>
    <row r="17" spans="1:14" x14ac:dyDescent="0.25">
      <c r="A17" s="36">
        <v>42513</v>
      </c>
      <c r="B17" s="32">
        <v>6037.01</v>
      </c>
      <c r="C17" s="19">
        <v>6158.97</v>
      </c>
      <c r="D17" s="22">
        <v>6097.99</v>
      </c>
      <c r="E17" s="18"/>
      <c r="F17" s="36">
        <v>42513</v>
      </c>
      <c r="G17" s="32">
        <v>6766.96</v>
      </c>
      <c r="H17" s="19">
        <v>6902.79</v>
      </c>
      <c r="I17" s="22">
        <v>6834.875</v>
      </c>
      <c r="J17" s="18"/>
      <c r="K17" s="50">
        <v>42513</v>
      </c>
      <c r="L17" s="51">
        <v>8775.4</v>
      </c>
      <c r="M17" s="19">
        <v>8956.3700000000008</v>
      </c>
      <c r="N17" s="22">
        <v>8865.8850000000002</v>
      </c>
    </row>
    <row r="18" spans="1:14" x14ac:dyDescent="0.25">
      <c r="A18" s="36">
        <v>42514</v>
      </c>
      <c r="B18" s="32">
        <v>6037.01</v>
      </c>
      <c r="C18" s="19">
        <v>6158.97</v>
      </c>
      <c r="D18" s="22">
        <v>6097.99</v>
      </c>
      <c r="E18" s="18"/>
      <c r="F18" s="36">
        <v>42514</v>
      </c>
      <c r="G18" s="32">
        <v>6759.94</v>
      </c>
      <c r="H18" s="19">
        <v>6895.69</v>
      </c>
      <c r="I18" s="22">
        <v>6827.8049999999994</v>
      </c>
      <c r="J18" s="18"/>
      <c r="K18" s="50">
        <v>42514</v>
      </c>
      <c r="L18" s="51">
        <v>8755.48</v>
      </c>
      <c r="M18" s="19">
        <v>8935.43</v>
      </c>
      <c r="N18" s="22">
        <v>8845.4449999999997</v>
      </c>
    </row>
    <row r="19" spans="1:14" x14ac:dyDescent="0.25">
      <c r="A19" s="36">
        <v>42515</v>
      </c>
      <c r="B19" s="32">
        <v>6037.01</v>
      </c>
      <c r="C19" s="19">
        <v>6158.97</v>
      </c>
      <c r="D19" s="22">
        <v>6097.99</v>
      </c>
      <c r="E19" s="18"/>
      <c r="F19" s="36">
        <v>42515</v>
      </c>
      <c r="G19" s="32">
        <v>6732.56</v>
      </c>
      <c r="H19" s="19">
        <v>6866.78</v>
      </c>
      <c r="I19" s="22">
        <v>6799.67</v>
      </c>
      <c r="J19" s="18"/>
      <c r="K19" s="50">
        <v>42515</v>
      </c>
      <c r="L19" s="51">
        <v>8823.69</v>
      </c>
      <c r="M19" s="19">
        <v>9004.41</v>
      </c>
      <c r="N19" s="22">
        <v>8914.0499999999993</v>
      </c>
    </row>
    <row r="20" spans="1:14" x14ac:dyDescent="0.25">
      <c r="A20" s="36">
        <v>42520</v>
      </c>
      <c r="B20" s="32">
        <v>6029.69</v>
      </c>
      <c r="C20" s="19">
        <v>6151.5</v>
      </c>
      <c r="D20" s="22">
        <v>6090.5849999999991</v>
      </c>
      <c r="E20" s="18"/>
      <c r="F20" s="36">
        <v>42520</v>
      </c>
      <c r="G20" s="32">
        <v>6704.19</v>
      </c>
      <c r="H20" s="19">
        <v>6835.31</v>
      </c>
      <c r="I20" s="22">
        <v>6769.75</v>
      </c>
      <c r="J20" s="18"/>
      <c r="K20" s="50">
        <v>42520</v>
      </c>
      <c r="L20" s="51">
        <v>8809.98</v>
      </c>
      <c r="M20" s="19">
        <v>8989.7999999999993</v>
      </c>
      <c r="N20" s="22">
        <v>8899.89</v>
      </c>
    </row>
    <row r="21" spans="1:14" ht="15.75" thickBot="1" x14ac:dyDescent="0.3">
      <c r="A21" s="36">
        <v>42521</v>
      </c>
      <c r="B21" s="32">
        <v>6029.69</v>
      </c>
      <c r="C21" s="19">
        <v>6151.5</v>
      </c>
      <c r="D21" s="22">
        <v>6090.5849999999991</v>
      </c>
      <c r="E21" s="18"/>
      <c r="F21" s="36">
        <v>42521</v>
      </c>
      <c r="G21" s="32">
        <v>6720.48</v>
      </c>
      <c r="H21" s="19">
        <v>6852.95</v>
      </c>
      <c r="I21" s="22">
        <v>6786.7049999999999</v>
      </c>
      <c r="J21" s="18"/>
      <c r="K21" s="50">
        <v>42521</v>
      </c>
      <c r="L21" s="51">
        <v>8822.64</v>
      </c>
      <c r="M21" s="19">
        <v>9002.7199999999993</v>
      </c>
      <c r="N21" s="22">
        <v>8912.68</v>
      </c>
    </row>
    <row r="22" spans="1:14" ht="15.75" thickBot="1" x14ac:dyDescent="0.3">
      <c r="A22" s="7" t="s">
        <v>8</v>
      </c>
      <c r="B22" s="1">
        <f>AVERAGE(B3:B21)</f>
        <v>6032.7142105263147</v>
      </c>
      <c r="C22" s="2">
        <f>AVERAGE(C3:C21)</f>
        <v>6154.5794736842108</v>
      </c>
      <c r="D22" s="3">
        <f>AVERAGE(D3:D21)</f>
        <v>6093.6457894736841</v>
      </c>
      <c r="E22" s="18"/>
      <c r="F22" s="25" t="s">
        <v>8</v>
      </c>
      <c r="G22" s="1">
        <f>AVERAGE(G3:G21)</f>
        <v>6830.3005263157902</v>
      </c>
      <c r="H22" s="2">
        <f>AVERAGE(H3:H21)</f>
        <v>6966.2131578947365</v>
      </c>
      <c r="I22" s="3">
        <f>AVERAGE(I3:I21)</f>
        <v>6898.2552631578947</v>
      </c>
      <c r="J22" s="18"/>
      <c r="K22" s="8" t="s">
        <v>8</v>
      </c>
      <c r="L22" s="27">
        <f>AVERAGE(L3:L21)</f>
        <v>8753.5368421052644</v>
      </c>
      <c r="M22" s="28">
        <f>AVERAGE(M3:M21)</f>
        <v>8933.0668421052633</v>
      </c>
      <c r="N22" s="29">
        <f>AVERAGE(N3:N21)</f>
        <v>8843.3002631578947</v>
      </c>
    </row>
    <row r="23" spans="1:14" x14ac:dyDescent="0.25">
      <c r="A23" s="17" t="s">
        <v>9</v>
      </c>
      <c r="B23" s="10"/>
      <c r="C23" s="10"/>
      <c r="D23" s="10"/>
    </row>
    <row r="24" spans="1:14" x14ac:dyDescent="0.25">
      <c r="A24" s="17" t="s">
        <v>10</v>
      </c>
      <c r="B24" s="10"/>
      <c r="C24" s="10"/>
      <c r="D24" s="10"/>
    </row>
    <row r="25" spans="1:14" x14ac:dyDescent="0.25">
      <c r="A25" s="17" t="s">
        <v>11</v>
      </c>
      <c r="B25" s="10"/>
      <c r="C25" s="10"/>
      <c r="D25" s="10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D16" sqref="D16"/>
    </sheetView>
  </sheetViews>
  <sheetFormatPr defaultRowHeight="15" x14ac:dyDescent="0.25"/>
  <cols>
    <col min="1" max="1" width="12" style="16" customWidth="1"/>
    <col min="2" max="4" width="9.5703125" style="16" bestFit="1" customWidth="1"/>
    <col min="5" max="5" width="9.140625" style="16"/>
    <col min="6" max="6" width="11.85546875" style="16" customWidth="1"/>
    <col min="7" max="9" width="9.5703125" style="16" bestFit="1" customWidth="1"/>
    <col min="10" max="10" width="9.140625" style="16"/>
    <col min="11" max="11" width="12.85546875" style="16" customWidth="1"/>
    <col min="12" max="14" width="9.5703125" style="16" bestFit="1" customWidth="1"/>
    <col min="15" max="16384" width="9.140625" style="16"/>
  </cols>
  <sheetData>
    <row r="1" spans="1:14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</row>
    <row r="2" spans="1:14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1" t="s">
        <v>4</v>
      </c>
      <c r="H2" s="2" t="s">
        <v>5</v>
      </c>
      <c r="I2" s="3" t="s">
        <v>6</v>
      </c>
      <c r="J2" s="18"/>
      <c r="K2" s="126"/>
      <c r="L2" s="4" t="s">
        <v>4</v>
      </c>
      <c r="M2" s="5" t="s">
        <v>5</v>
      </c>
      <c r="N2" s="6" t="s">
        <v>6</v>
      </c>
    </row>
    <row r="3" spans="1:14" x14ac:dyDescent="0.25">
      <c r="A3" s="36">
        <v>42522</v>
      </c>
      <c r="B3" s="32">
        <v>6029.69</v>
      </c>
      <c r="C3" s="19">
        <v>6151.5</v>
      </c>
      <c r="D3" s="22">
        <v>6090.5849999999991</v>
      </c>
      <c r="E3" s="18"/>
      <c r="F3" s="38">
        <v>42522</v>
      </c>
      <c r="G3" s="39">
        <v>6719.17</v>
      </c>
      <c r="H3" s="40">
        <v>6852.69</v>
      </c>
      <c r="I3" s="41">
        <v>6785.93</v>
      </c>
      <c r="J3" s="18"/>
      <c r="K3" s="35">
        <v>42522</v>
      </c>
      <c r="L3" s="31">
        <v>8720.14</v>
      </c>
      <c r="M3" s="20">
        <v>8897.5300000000007</v>
      </c>
      <c r="N3" s="21">
        <v>8808.8249999999989</v>
      </c>
    </row>
    <row r="4" spans="1:14" x14ac:dyDescent="0.25">
      <c r="A4" s="36">
        <v>42523</v>
      </c>
      <c r="B4" s="32">
        <v>6003.46</v>
      </c>
      <c r="C4" s="19">
        <v>6124.74</v>
      </c>
      <c r="D4" s="22">
        <v>6064.1</v>
      </c>
      <c r="E4" s="18"/>
      <c r="F4" s="36">
        <v>42523</v>
      </c>
      <c r="G4" s="32">
        <v>6732.28</v>
      </c>
      <c r="H4" s="19">
        <v>6869.54</v>
      </c>
      <c r="I4" s="22">
        <v>6800.91</v>
      </c>
      <c r="J4" s="18"/>
      <c r="K4" s="36">
        <v>42523</v>
      </c>
      <c r="L4" s="32">
        <v>8673.2000000000007</v>
      </c>
      <c r="M4" s="19">
        <v>8852.09</v>
      </c>
      <c r="N4" s="22">
        <v>8762.6350000000002</v>
      </c>
    </row>
    <row r="5" spans="1:14" x14ac:dyDescent="0.25">
      <c r="A5" s="36">
        <v>42524</v>
      </c>
      <c r="B5" s="32">
        <v>6003.46</v>
      </c>
      <c r="C5" s="19">
        <v>6124.74</v>
      </c>
      <c r="D5" s="22">
        <v>6064.1</v>
      </c>
      <c r="E5" s="18"/>
      <c r="F5" s="36">
        <v>42524</v>
      </c>
      <c r="G5" s="32">
        <v>6694.22</v>
      </c>
      <c r="H5" s="19">
        <v>6828.6</v>
      </c>
      <c r="I5" s="22">
        <v>6761.41</v>
      </c>
      <c r="J5" s="18"/>
      <c r="K5" s="36">
        <v>42524</v>
      </c>
      <c r="L5" s="32">
        <v>8662.99</v>
      </c>
      <c r="M5" s="19">
        <v>8841.67</v>
      </c>
      <c r="N5" s="22">
        <v>8752.33</v>
      </c>
    </row>
    <row r="6" spans="1:14" x14ac:dyDescent="0.25">
      <c r="A6" s="36">
        <v>42527</v>
      </c>
      <c r="B6" s="32">
        <v>6003.46</v>
      </c>
      <c r="C6" s="19">
        <v>6124.74</v>
      </c>
      <c r="D6" s="22">
        <v>6064.1</v>
      </c>
      <c r="E6" s="18"/>
      <c r="F6" s="36">
        <v>42527</v>
      </c>
      <c r="G6" s="32">
        <v>6816.94</v>
      </c>
      <c r="H6" s="19">
        <v>6953.3</v>
      </c>
      <c r="I6" s="22">
        <v>6885.12</v>
      </c>
      <c r="J6" s="18"/>
      <c r="K6" s="36">
        <v>42527</v>
      </c>
      <c r="L6" s="32">
        <v>8673.2000000000007</v>
      </c>
      <c r="M6" s="19">
        <v>8850.86</v>
      </c>
      <c r="N6" s="22">
        <v>8762.0300000000007</v>
      </c>
    </row>
    <row r="7" spans="1:14" x14ac:dyDescent="0.25">
      <c r="A7" s="36">
        <v>42529</v>
      </c>
      <c r="B7" s="32">
        <v>6003.46</v>
      </c>
      <c r="C7" s="19">
        <v>6124.74</v>
      </c>
      <c r="D7" s="22">
        <v>6064.1</v>
      </c>
      <c r="E7" s="18"/>
      <c r="F7" s="36">
        <v>42529</v>
      </c>
      <c r="G7" s="32">
        <v>6828.28</v>
      </c>
      <c r="H7" s="19">
        <v>6963.24</v>
      </c>
      <c r="I7" s="22">
        <v>6895.76</v>
      </c>
      <c r="J7" s="18"/>
      <c r="K7" s="36">
        <v>42529</v>
      </c>
      <c r="L7" s="32">
        <v>8727.23</v>
      </c>
      <c r="M7" s="19">
        <v>8905.98</v>
      </c>
      <c r="N7" s="22">
        <v>8816.6049999999996</v>
      </c>
    </row>
    <row r="8" spans="1:14" x14ac:dyDescent="0.25">
      <c r="A8" s="36">
        <v>42531</v>
      </c>
      <c r="B8" s="32">
        <v>6002.07</v>
      </c>
      <c r="C8" s="19">
        <v>6123.32</v>
      </c>
      <c r="D8" s="22">
        <v>6062.6849999999995</v>
      </c>
      <c r="E8" s="18"/>
      <c r="F8" s="36">
        <v>42531</v>
      </c>
      <c r="G8" s="32">
        <v>6785.87</v>
      </c>
      <c r="H8" s="19">
        <v>6919.09</v>
      </c>
      <c r="I8" s="22">
        <v>6852.48</v>
      </c>
      <c r="J8" s="18"/>
      <c r="K8" s="36">
        <v>42531</v>
      </c>
      <c r="L8" s="32">
        <v>8651.98</v>
      </c>
      <c r="M8" s="19">
        <v>8827.3799999999992</v>
      </c>
      <c r="N8" s="22">
        <v>8739.68</v>
      </c>
    </row>
    <row r="9" spans="1:14" x14ac:dyDescent="0.25">
      <c r="A9" s="36">
        <v>42534</v>
      </c>
      <c r="B9" s="32">
        <v>6002.07</v>
      </c>
      <c r="C9" s="19">
        <v>6123.32</v>
      </c>
      <c r="D9" s="22">
        <v>6062.6849999999995</v>
      </c>
      <c r="E9" s="18"/>
      <c r="F9" s="36">
        <v>42534</v>
      </c>
      <c r="G9" s="32">
        <v>6767.11</v>
      </c>
      <c r="H9" s="19">
        <v>6901.49</v>
      </c>
      <c r="I9" s="22">
        <v>6834.2999999999993</v>
      </c>
      <c r="J9" s="18"/>
      <c r="K9" s="36">
        <v>42534</v>
      </c>
      <c r="L9" s="32">
        <v>8521.14</v>
      </c>
      <c r="M9" s="19">
        <v>8694.5</v>
      </c>
      <c r="N9" s="22">
        <v>8607.82</v>
      </c>
    </row>
    <row r="10" spans="1:14" x14ac:dyDescent="0.25">
      <c r="A10" s="36">
        <v>42535</v>
      </c>
      <c r="B10" s="32">
        <v>6002.07</v>
      </c>
      <c r="C10" s="19">
        <v>6123.32</v>
      </c>
      <c r="D10" s="22">
        <v>6062.6849999999995</v>
      </c>
      <c r="E10" s="18"/>
      <c r="F10" s="36">
        <v>42535</v>
      </c>
      <c r="G10" s="32">
        <v>6729.91</v>
      </c>
      <c r="H10" s="19">
        <v>6864.48</v>
      </c>
      <c r="I10" s="22">
        <v>6797.1949999999997</v>
      </c>
      <c r="J10" s="18"/>
      <c r="K10" s="36">
        <v>42535</v>
      </c>
      <c r="L10" s="32">
        <v>8491.1299999999992</v>
      </c>
      <c r="M10" s="19">
        <v>8665.7199999999993</v>
      </c>
      <c r="N10" s="22">
        <v>8578.4249999999993</v>
      </c>
    </row>
    <row r="11" spans="1:14" x14ac:dyDescent="0.25">
      <c r="A11" s="36">
        <v>42536</v>
      </c>
      <c r="B11" s="32">
        <v>6002.07</v>
      </c>
      <c r="C11" s="19">
        <v>6123.32</v>
      </c>
      <c r="D11" s="22">
        <v>6062.6849999999995</v>
      </c>
      <c r="E11" s="18"/>
      <c r="F11" s="36">
        <v>42536</v>
      </c>
      <c r="G11" s="32">
        <v>6725.55</v>
      </c>
      <c r="H11" s="19">
        <v>6856.41</v>
      </c>
      <c r="I11" s="22">
        <v>6790.98</v>
      </c>
      <c r="J11" s="18"/>
      <c r="K11" s="36">
        <v>42536</v>
      </c>
      <c r="L11" s="32">
        <v>8497.73</v>
      </c>
      <c r="M11" s="19">
        <v>8670.6200000000008</v>
      </c>
      <c r="N11" s="22">
        <v>8584.1749999999993</v>
      </c>
    </row>
    <row r="12" spans="1:14" x14ac:dyDescent="0.25">
      <c r="A12" s="36">
        <v>42537</v>
      </c>
      <c r="B12" s="32">
        <v>6003.27</v>
      </c>
      <c r="C12" s="19">
        <v>6124.55</v>
      </c>
      <c r="D12" s="22">
        <v>6063.91</v>
      </c>
      <c r="E12" s="18"/>
      <c r="F12" s="36">
        <v>42537</v>
      </c>
      <c r="G12" s="32">
        <v>6754.28</v>
      </c>
      <c r="H12" s="19">
        <v>6891.4</v>
      </c>
      <c r="I12" s="22">
        <v>6822.84</v>
      </c>
      <c r="J12" s="18"/>
      <c r="K12" s="36">
        <v>42537</v>
      </c>
      <c r="L12" s="32">
        <v>8498.23</v>
      </c>
      <c r="M12" s="19">
        <v>8674.2000000000007</v>
      </c>
      <c r="N12" s="22">
        <v>8586.2049999999999</v>
      </c>
    </row>
    <row r="13" spans="1:14" x14ac:dyDescent="0.25">
      <c r="A13" s="36">
        <v>42538</v>
      </c>
      <c r="B13" s="32">
        <v>6003.27</v>
      </c>
      <c r="C13" s="19">
        <v>6124.55</v>
      </c>
      <c r="D13" s="22">
        <v>6063.91</v>
      </c>
      <c r="E13" s="18"/>
      <c r="F13" s="36">
        <v>42538</v>
      </c>
      <c r="G13" s="32">
        <v>6754.98</v>
      </c>
      <c r="H13" s="19">
        <v>6891.14</v>
      </c>
      <c r="I13" s="22">
        <v>6823.0599999999995</v>
      </c>
      <c r="J13" s="18"/>
      <c r="K13" s="36">
        <v>42538</v>
      </c>
      <c r="L13" s="32">
        <v>8572.07</v>
      </c>
      <c r="M13" s="19">
        <v>8748.31</v>
      </c>
      <c r="N13" s="22">
        <v>8660.1899999999987</v>
      </c>
    </row>
    <row r="14" spans="1:14" x14ac:dyDescent="0.25">
      <c r="A14" s="36">
        <v>42541</v>
      </c>
      <c r="B14" s="32">
        <v>6003.27</v>
      </c>
      <c r="C14" s="19">
        <v>6124.55</v>
      </c>
      <c r="D14" s="22">
        <v>6063.91</v>
      </c>
      <c r="E14" s="18"/>
      <c r="F14" s="36">
        <v>42541</v>
      </c>
      <c r="G14" s="32">
        <v>6814.72</v>
      </c>
      <c r="H14" s="19">
        <v>6952.14</v>
      </c>
      <c r="I14" s="22">
        <v>6883.43</v>
      </c>
      <c r="J14" s="18"/>
      <c r="K14" s="36">
        <v>42541</v>
      </c>
      <c r="L14" s="32">
        <v>8762.3700000000008</v>
      </c>
      <c r="M14" s="19">
        <v>8941.84</v>
      </c>
      <c r="N14" s="22">
        <v>8852.1049999999996</v>
      </c>
    </row>
    <row r="15" spans="1:14" x14ac:dyDescent="0.25">
      <c r="A15" s="36">
        <v>42542</v>
      </c>
      <c r="B15" s="32">
        <v>6003.27</v>
      </c>
      <c r="C15" s="19">
        <v>6124.55</v>
      </c>
      <c r="D15" s="22">
        <v>6063.91</v>
      </c>
      <c r="E15" s="18"/>
      <c r="F15" s="36">
        <v>42542</v>
      </c>
      <c r="G15" s="32">
        <v>6811.78</v>
      </c>
      <c r="H15" s="19">
        <v>6946.41</v>
      </c>
      <c r="I15" s="22">
        <v>6879.0949999999993</v>
      </c>
      <c r="J15" s="18"/>
      <c r="K15" s="36">
        <v>42542</v>
      </c>
      <c r="L15" s="32">
        <v>8841.02</v>
      </c>
      <c r="M15" s="19">
        <v>9022.69</v>
      </c>
      <c r="N15" s="22">
        <v>8931.8449999999993</v>
      </c>
    </row>
    <row r="16" spans="1:14" x14ac:dyDescent="0.25">
      <c r="A16" s="36">
        <v>42543</v>
      </c>
      <c r="B16" s="32">
        <v>6003.27</v>
      </c>
      <c r="C16" s="19">
        <v>6124.55</v>
      </c>
      <c r="D16" s="22">
        <v>6063.91</v>
      </c>
      <c r="E16" s="18"/>
      <c r="F16" s="36">
        <v>42543</v>
      </c>
      <c r="G16" s="32">
        <v>6771.93</v>
      </c>
      <c r="H16" s="19">
        <v>6906.85</v>
      </c>
      <c r="I16" s="22">
        <v>6839.39</v>
      </c>
      <c r="J16" s="18"/>
      <c r="K16" s="36">
        <v>42543</v>
      </c>
      <c r="L16" s="32">
        <v>8827.2099999999991</v>
      </c>
      <c r="M16" s="19">
        <v>9008.6</v>
      </c>
      <c r="N16" s="22">
        <v>8917.8949999999986</v>
      </c>
    </row>
    <row r="17" spans="1:14" x14ac:dyDescent="0.25">
      <c r="A17" s="36">
        <v>42544</v>
      </c>
      <c r="B17" s="32">
        <v>6150.36</v>
      </c>
      <c r="C17" s="19">
        <v>6274.61</v>
      </c>
      <c r="D17" s="22">
        <v>6212.4749999999995</v>
      </c>
      <c r="E17" s="18"/>
      <c r="F17" s="36">
        <v>42544</v>
      </c>
      <c r="G17" s="32">
        <v>6981.9</v>
      </c>
      <c r="H17" s="19">
        <v>7122.56</v>
      </c>
      <c r="I17" s="22">
        <v>7052.23</v>
      </c>
      <c r="J17" s="18"/>
      <c r="K17" s="36">
        <v>42544</v>
      </c>
      <c r="L17" s="32">
        <v>9093.92</v>
      </c>
      <c r="M17" s="19">
        <v>9281.4</v>
      </c>
      <c r="N17" s="22">
        <v>9187.66</v>
      </c>
    </row>
    <row r="18" spans="1:14" x14ac:dyDescent="0.25">
      <c r="A18" s="36">
        <v>42545</v>
      </c>
      <c r="B18" s="32">
        <v>6150.36</v>
      </c>
      <c r="C18" s="19">
        <v>6274.61</v>
      </c>
      <c r="D18" s="22">
        <v>6212.4749999999995</v>
      </c>
      <c r="E18" s="18"/>
      <c r="F18" s="36">
        <v>42545</v>
      </c>
      <c r="G18" s="32">
        <v>6806.39</v>
      </c>
      <c r="H18" s="19">
        <v>6943.46</v>
      </c>
      <c r="I18" s="22">
        <v>6874.915</v>
      </c>
      <c r="J18" s="18"/>
      <c r="K18" s="36">
        <v>42545</v>
      </c>
      <c r="L18" s="32">
        <v>8435.83</v>
      </c>
      <c r="M18" s="19">
        <v>8611.27</v>
      </c>
      <c r="N18" s="22">
        <v>8523.5499999999993</v>
      </c>
    </row>
    <row r="19" spans="1:14" x14ac:dyDescent="0.25">
      <c r="A19" s="36">
        <v>42548</v>
      </c>
      <c r="B19" s="32">
        <v>6150.36</v>
      </c>
      <c r="C19" s="19">
        <v>6274.61</v>
      </c>
      <c r="D19" s="22">
        <v>6212.4749999999995</v>
      </c>
      <c r="E19" s="18"/>
      <c r="F19" s="36">
        <v>42548</v>
      </c>
      <c r="G19" s="32">
        <v>6806.39</v>
      </c>
      <c r="H19" s="19">
        <v>6943.46</v>
      </c>
      <c r="I19" s="22">
        <v>6874.915</v>
      </c>
      <c r="J19" s="18"/>
      <c r="K19" s="36">
        <v>42548</v>
      </c>
      <c r="L19" s="32">
        <v>8258.7000000000007</v>
      </c>
      <c r="M19" s="19">
        <v>8430.57</v>
      </c>
      <c r="N19" s="22">
        <v>8344.625</v>
      </c>
    </row>
    <row r="20" spans="1:14" x14ac:dyDescent="0.25">
      <c r="A20" s="36">
        <v>42550</v>
      </c>
      <c r="B20" s="32">
        <v>6150.36</v>
      </c>
      <c r="C20" s="19">
        <v>6274.61</v>
      </c>
      <c r="D20" s="22">
        <v>6212.4749999999995</v>
      </c>
      <c r="E20" s="18"/>
      <c r="F20" s="36">
        <v>42550</v>
      </c>
      <c r="G20" s="32">
        <v>6807.29</v>
      </c>
      <c r="H20" s="19">
        <v>6942.07</v>
      </c>
      <c r="I20" s="22">
        <v>6874.68</v>
      </c>
      <c r="J20" s="18"/>
      <c r="K20" s="36">
        <v>42550</v>
      </c>
      <c r="L20" s="32">
        <v>8215.0400000000009</v>
      </c>
      <c r="M20" s="19">
        <v>8386.02</v>
      </c>
      <c r="N20" s="22">
        <v>8300.5300000000007</v>
      </c>
    </row>
    <row r="21" spans="1:14" ht="15.75" thickBot="1" x14ac:dyDescent="0.3">
      <c r="A21" s="36">
        <v>42551</v>
      </c>
      <c r="B21" s="64">
        <v>6102.39</v>
      </c>
      <c r="C21" s="65">
        <v>6225.67</v>
      </c>
      <c r="D21" s="66">
        <v>6164.03</v>
      </c>
      <c r="E21" s="18"/>
      <c r="F21" s="36">
        <v>42551</v>
      </c>
      <c r="G21" s="64">
        <v>6773.59</v>
      </c>
      <c r="H21" s="65">
        <v>6905.58</v>
      </c>
      <c r="I21" s="66">
        <v>6839.59</v>
      </c>
      <c r="J21" s="18"/>
      <c r="K21" s="37">
        <v>42551</v>
      </c>
      <c r="L21" s="45">
        <v>8190.63</v>
      </c>
      <c r="M21" s="46">
        <v>8359.2099999999991</v>
      </c>
      <c r="N21" s="47">
        <v>8274.92</v>
      </c>
    </row>
    <row r="22" spans="1:14" ht="15.75" thickBot="1" x14ac:dyDescent="0.3">
      <c r="A22" s="30" t="s">
        <v>8</v>
      </c>
      <c r="B22" s="1">
        <f>AVERAGE(B3:B21)</f>
        <v>6040.6310526315801</v>
      </c>
      <c r="C22" s="2">
        <f>AVERAGE(C3:C21)</f>
        <v>6162.6631578947372</v>
      </c>
      <c r="D22" s="3">
        <f>AVERAGE(D3:D21)</f>
        <v>6101.642368421054</v>
      </c>
      <c r="E22" s="18"/>
      <c r="F22" s="25" t="s">
        <v>8</v>
      </c>
      <c r="G22" s="1">
        <f>AVERAGE(G3:G21)</f>
        <v>6783.2936842105246</v>
      </c>
      <c r="H22" s="2">
        <f>AVERAGE(H3:H21)</f>
        <v>6918.6268421052637</v>
      </c>
      <c r="I22" s="3">
        <f>AVERAGE(I3:I21)</f>
        <v>6850.9594736842091</v>
      </c>
      <c r="J22" s="18"/>
      <c r="K22" s="8" t="s">
        <v>8</v>
      </c>
      <c r="L22" s="1">
        <f>AVERAGE(L3:L21)</f>
        <v>8595.4610526315792</v>
      </c>
      <c r="M22" s="2">
        <f>AVERAGE(M3:M21)</f>
        <v>8772.1294736842083</v>
      </c>
      <c r="N22" s="3">
        <f>AVERAGE(N3:N21)</f>
        <v>8683.7921052631591</v>
      </c>
    </row>
    <row r="23" spans="1:14" x14ac:dyDescent="0.25">
      <c r="A23" s="17" t="s">
        <v>9</v>
      </c>
      <c r="B23" s="10"/>
      <c r="C23" s="10"/>
      <c r="D23" s="10"/>
    </row>
    <row r="24" spans="1:14" x14ac:dyDescent="0.25">
      <c r="A24" s="17" t="s">
        <v>10</v>
      </c>
      <c r="B24" s="10"/>
      <c r="C24" s="10"/>
      <c r="D24" s="10"/>
    </row>
    <row r="25" spans="1:14" x14ac:dyDescent="0.25">
      <c r="A25" s="17" t="s">
        <v>11</v>
      </c>
      <c r="B25" s="10"/>
      <c r="C25" s="10"/>
      <c r="D25" s="10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14" sqref="G14"/>
    </sheetView>
  </sheetViews>
  <sheetFormatPr defaultRowHeight="15" x14ac:dyDescent="0.25"/>
  <cols>
    <col min="1" max="1" width="12.7109375" customWidth="1"/>
    <col min="2" max="2" width="10" customWidth="1"/>
    <col min="3" max="3" width="10.42578125" customWidth="1"/>
    <col min="4" max="4" width="10.7109375" customWidth="1"/>
    <col min="6" max="6" width="12.5703125" customWidth="1"/>
    <col min="7" max="7" width="10.140625" customWidth="1"/>
    <col min="8" max="8" width="9.5703125" bestFit="1" customWidth="1"/>
    <col min="9" max="9" width="11.7109375" customWidth="1"/>
    <col min="10" max="10" width="7.85546875" customWidth="1"/>
    <col min="11" max="11" width="12" customWidth="1"/>
    <col min="12" max="12" width="10.5703125" customWidth="1"/>
    <col min="13" max="14" width="9.85546875" customWidth="1"/>
  </cols>
  <sheetData>
    <row r="1" spans="1:15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  <c r="O1" s="16"/>
    </row>
    <row r="2" spans="1:15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1" t="s">
        <v>4</v>
      </c>
      <c r="H2" s="2" t="s">
        <v>5</v>
      </c>
      <c r="I2" s="3" t="s">
        <v>6</v>
      </c>
      <c r="J2" s="18"/>
      <c r="K2" s="126"/>
      <c r="L2" s="1" t="s">
        <v>4</v>
      </c>
      <c r="M2" s="2" t="s">
        <v>5</v>
      </c>
      <c r="N2" s="3" t="s">
        <v>6</v>
      </c>
      <c r="O2" s="16"/>
    </row>
    <row r="3" spans="1:15" x14ac:dyDescent="0.25">
      <c r="A3" s="36">
        <v>42552</v>
      </c>
      <c r="B3" s="32">
        <v>6102.39</v>
      </c>
      <c r="C3" s="19">
        <v>6225.67</v>
      </c>
      <c r="D3" s="22" t="s">
        <v>14</v>
      </c>
      <c r="E3" s="18"/>
      <c r="F3" s="38">
        <v>42552</v>
      </c>
      <c r="G3" s="39">
        <v>6778.34</v>
      </c>
      <c r="H3" s="40">
        <v>6911.53</v>
      </c>
      <c r="I3" s="41">
        <v>6844.93</v>
      </c>
      <c r="J3" s="18"/>
      <c r="K3" s="38">
        <v>42552</v>
      </c>
      <c r="L3" s="39">
        <v>8120.45</v>
      </c>
      <c r="M3" s="40">
        <v>8287.61</v>
      </c>
      <c r="N3" s="41">
        <v>8204.0300000000007</v>
      </c>
      <c r="O3" s="16"/>
    </row>
    <row r="4" spans="1:15" x14ac:dyDescent="0.25">
      <c r="A4" s="36">
        <v>42555</v>
      </c>
      <c r="B4" s="32">
        <v>6102.39</v>
      </c>
      <c r="C4" s="19">
        <v>6225.67</v>
      </c>
      <c r="D4" s="22">
        <v>6164.03</v>
      </c>
      <c r="E4" s="18"/>
      <c r="F4" s="36">
        <v>42555</v>
      </c>
      <c r="G4" s="32">
        <v>6792.76</v>
      </c>
      <c r="H4" s="19">
        <v>6927.95</v>
      </c>
      <c r="I4" s="22">
        <v>6860.36</v>
      </c>
      <c r="J4" s="18"/>
      <c r="K4" s="36">
        <v>42555</v>
      </c>
      <c r="L4" s="32">
        <v>8105.8</v>
      </c>
      <c r="M4" s="19">
        <v>8272.67</v>
      </c>
      <c r="N4" s="22">
        <v>8189.24</v>
      </c>
      <c r="O4" s="16"/>
    </row>
    <row r="5" spans="1:15" x14ac:dyDescent="0.25">
      <c r="A5" s="36">
        <v>42556</v>
      </c>
      <c r="B5" s="32">
        <v>6102.39</v>
      </c>
      <c r="C5" s="19">
        <v>6225.67</v>
      </c>
      <c r="D5" s="22">
        <v>6164.03</v>
      </c>
      <c r="E5" s="18"/>
      <c r="F5" s="36">
        <v>42556</v>
      </c>
      <c r="G5" s="32">
        <v>6809.26</v>
      </c>
      <c r="H5" s="19">
        <v>6947.04</v>
      </c>
      <c r="I5" s="22">
        <v>6878.15</v>
      </c>
      <c r="J5" s="18"/>
      <c r="K5" s="36">
        <v>42556</v>
      </c>
      <c r="L5" s="32">
        <v>8024.03</v>
      </c>
      <c r="M5" s="19">
        <v>8189.87</v>
      </c>
      <c r="N5" s="22">
        <v>8106.95</v>
      </c>
      <c r="O5" s="16"/>
    </row>
    <row r="6" spans="1:15" s="69" customFormat="1" x14ac:dyDescent="0.25">
      <c r="A6" s="68">
        <v>42557</v>
      </c>
      <c r="B6" s="135" t="s">
        <v>12</v>
      </c>
      <c r="C6" s="135"/>
      <c r="D6" s="136"/>
      <c r="F6" s="68">
        <v>42557</v>
      </c>
      <c r="G6" s="135" t="s">
        <v>12</v>
      </c>
      <c r="H6" s="135"/>
      <c r="I6" s="136"/>
      <c r="K6" s="68">
        <v>42557</v>
      </c>
      <c r="L6" s="135" t="s">
        <v>12</v>
      </c>
      <c r="M6" s="135"/>
      <c r="N6" s="136"/>
    </row>
    <row r="7" spans="1:15" x14ac:dyDescent="0.25">
      <c r="A7" s="36">
        <v>42558</v>
      </c>
      <c r="B7" s="32">
        <v>6102.39</v>
      </c>
      <c r="C7" s="19">
        <v>6225.67</v>
      </c>
      <c r="D7" s="22">
        <v>6164.03</v>
      </c>
      <c r="E7" s="18"/>
      <c r="F7" s="36">
        <v>42558</v>
      </c>
      <c r="G7" s="32">
        <v>6763.7</v>
      </c>
      <c r="H7" s="19">
        <v>6898.99</v>
      </c>
      <c r="I7" s="22">
        <v>6831.34</v>
      </c>
      <c r="J7" s="18"/>
      <c r="K7" s="36">
        <v>42558</v>
      </c>
      <c r="L7" s="32">
        <v>7920.29</v>
      </c>
      <c r="M7" s="19">
        <v>8082.16</v>
      </c>
      <c r="N7" s="22">
        <v>8001.23</v>
      </c>
      <c r="O7" s="16"/>
    </row>
    <row r="8" spans="1:15" x14ac:dyDescent="0.25">
      <c r="A8" s="36">
        <v>42559</v>
      </c>
      <c r="B8" s="32">
        <v>6025.75</v>
      </c>
      <c r="C8" s="19">
        <v>6147.48</v>
      </c>
      <c r="D8" s="22">
        <v>6086.62</v>
      </c>
      <c r="E8" s="18"/>
      <c r="F8" s="36">
        <v>42559</v>
      </c>
      <c r="G8" s="32">
        <v>6676.18</v>
      </c>
      <c r="H8" s="19">
        <v>6810.65</v>
      </c>
      <c r="I8" s="22">
        <v>6743.41</v>
      </c>
      <c r="J8" s="18"/>
      <c r="K8" s="36">
        <v>42559</v>
      </c>
      <c r="L8" s="32">
        <v>7793.1</v>
      </c>
      <c r="M8" s="19">
        <v>7954.84</v>
      </c>
      <c r="N8" s="22">
        <v>7873.97</v>
      </c>
      <c r="O8" s="16"/>
    </row>
    <row r="9" spans="1:15" x14ac:dyDescent="0.25">
      <c r="A9" s="36">
        <v>42562</v>
      </c>
      <c r="B9" s="32">
        <v>6025.75</v>
      </c>
      <c r="C9" s="19">
        <v>6147.48</v>
      </c>
      <c r="D9" s="22">
        <v>6086.62</v>
      </c>
      <c r="E9" s="18"/>
      <c r="F9" s="36">
        <v>42562</v>
      </c>
      <c r="G9" s="32">
        <v>6648.13</v>
      </c>
      <c r="H9" s="19">
        <v>6783.79</v>
      </c>
      <c r="I9" s="22">
        <v>6715.96</v>
      </c>
      <c r="J9" s="18"/>
      <c r="K9" s="36">
        <v>42562</v>
      </c>
      <c r="L9" s="32">
        <v>7769</v>
      </c>
      <c r="M9" s="19">
        <v>7930.25</v>
      </c>
      <c r="N9" s="22">
        <v>7849.625</v>
      </c>
      <c r="O9" s="16"/>
    </row>
    <row r="10" spans="1:15" x14ac:dyDescent="0.25">
      <c r="A10" s="36">
        <v>42563</v>
      </c>
      <c r="B10" s="32">
        <v>6025.75</v>
      </c>
      <c r="C10" s="19">
        <v>6147.48</v>
      </c>
      <c r="D10" s="22">
        <v>6764.42</v>
      </c>
      <c r="E10" s="18"/>
      <c r="F10" s="36">
        <v>42563</v>
      </c>
      <c r="G10" s="32">
        <v>6696.7</v>
      </c>
      <c r="H10" s="19">
        <v>6832.15</v>
      </c>
      <c r="I10" s="22">
        <v>6764.42</v>
      </c>
      <c r="J10" s="18"/>
      <c r="K10" s="36">
        <v>42563</v>
      </c>
      <c r="L10" s="32">
        <v>7908.8</v>
      </c>
      <c r="M10" s="19">
        <v>8072.87</v>
      </c>
      <c r="N10" s="22">
        <v>7990.83</v>
      </c>
      <c r="O10" s="16"/>
    </row>
    <row r="11" spans="1:15" x14ac:dyDescent="0.25">
      <c r="A11" s="36">
        <v>42564</v>
      </c>
      <c r="B11" s="32">
        <v>6025.75</v>
      </c>
      <c r="C11" s="19">
        <v>6147.48</v>
      </c>
      <c r="D11" s="22">
        <v>6086.62</v>
      </c>
      <c r="E11" s="18"/>
      <c r="F11" s="36">
        <v>42564</v>
      </c>
      <c r="G11" s="32">
        <v>6661.81</v>
      </c>
      <c r="H11" s="19">
        <v>6793.45</v>
      </c>
      <c r="I11" s="22">
        <v>6727.63</v>
      </c>
      <c r="J11" s="18"/>
      <c r="K11" s="36">
        <v>42564</v>
      </c>
      <c r="L11" s="32">
        <v>7996.17</v>
      </c>
      <c r="M11" s="19">
        <v>8158.94</v>
      </c>
      <c r="N11" s="22">
        <v>8077.55</v>
      </c>
      <c r="O11" s="16"/>
    </row>
    <row r="12" spans="1:15" x14ac:dyDescent="0.25">
      <c r="A12" s="36">
        <v>42565</v>
      </c>
      <c r="B12" s="32">
        <v>6026.75</v>
      </c>
      <c r="C12" s="19">
        <v>6148.5</v>
      </c>
      <c r="D12" s="22">
        <v>6087.62</v>
      </c>
      <c r="E12" s="18"/>
      <c r="F12" s="36">
        <v>42565</v>
      </c>
      <c r="G12" s="32">
        <v>6691.78</v>
      </c>
      <c r="H12" s="19">
        <v>6826</v>
      </c>
      <c r="I12" s="22">
        <v>6758.89</v>
      </c>
      <c r="J12" s="18"/>
      <c r="K12" s="36">
        <v>42565</v>
      </c>
      <c r="L12" s="32">
        <v>7974.6</v>
      </c>
      <c r="M12" s="19">
        <v>8140</v>
      </c>
      <c r="N12" s="22">
        <v>8057.3</v>
      </c>
      <c r="O12" s="16"/>
    </row>
    <row r="13" spans="1:15" x14ac:dyDescent="0.25">
      <c r="A13" s="36">
        <v>42566</v>
      </c>
      <c r="B13" s="32">
        <v>6029.75</v>
      </c>
      <c r="C13" s="19">
        <v>6148.5</v>
      </c>
      <c r="D13" s="22">
        <v>6087.62</v>
      </c>
      <c r="E13" s="18"/>
      <c r="F13" s="36">
        <v>42566</v>
      </c>
      <c r="G13" s="32">
        <v>6709.5</v>
      </c>
      <c r="H13" s="19">
        <v>6844.18</v>
      </c>
      <c r="I13" s="22">
        <v>6776.84</v>
      </c>
      <c r="J13" s="18"/>
      <c r="K13" s="36">
        <v>42566</v>
      </c>
      <c r="L13" s="32">
        <v>8054.75</v>
      </c>
      <c r="M13" s="19">
        <v>8220.5400000000009</v>
      </c>
      <c r="N13" s="22">
        <v>8137.65</v>
      </c>
      <c r="O13" s="16"/>
    </row>
    <row r="14" spans="1:15" x14ac:dyDescent="0.25">
      <c r="A14" s="36">
        <v>42569</v>
      </c>
      <c r="B14" s="32">
        <v>6026.75</v>
      </c>
      <c r="C14" s="19">
        <v>6148.5</v>
      </c>
      <c r="D14" s="22">
        <v>6087.62</v>
      </c>
      <c r="E14" s="18"/>
      <c r="F14" s="36">
        <v>42569</v>
      </c>
      <c r="G14" s="32">
        <v>6663.47</v>
      </c>
      <c r="H14" s="19">
        <v>6795.09</v>
      </c>
      <c r="I14" s="22">
        <v>6729.28</v>
      </c>
      <c r="J14" s="18"/>
      <c r="K14" s="36">
        <v>42569</v>
      </c>
      <c r="L14" s="32">
        <v>7984.84</v>
      </c>
      <c r="M14" s="19">
        <v>8147.99</v>
      </c>
      <c r="N14" s="22">
        <v>8066.42</v>
      </c>
      <c r="O14" s="16"/>
    </row>
    <row r="15" spans="1:15" x14ac:dyDescent="0.25">
      <c r="A15" s="36">
        <v>42570</v>
      </c>
      <c r="B15" s="32">
        <v>6026.75</v>
      </c>
      <c r="C15" s="19">
        <v>6148.5</v>
      </c>
      <c r="D15" s="22">
        <v>6087.62</v>
      </c>
      <c r="E15" s="18"/>
      <c r="F15" s="36">
        <v>42570</v>
      </c>
      <c r="G15" s="32">
        <v>6660.37</v>
      </c>
      <c r="H15" s="19">
        <v>6793</v>
      </c>
      <c r="I15" s="22">
        <v>6726.68</v>
      </c>
      <c r="J15" s="18"/>
      <c r="K15" s="36">
        <v>42570</v>
      </c>
      <c r="L15" s="32">
        <v>7937.83</v>
      </c>
      <c r="M15" s="19">
        <v>8100.65</v>
      </c>
      <c r="N15" s="22">
        <v>8019.24</v>
      </c>
      <c r="O15" s="16"/>
    </row>
    <row r="16" spans="1:15" x14ac:dyDescent="0.25">
      <c r="A16" s="36">
        <v>42571</v>
      </c>
      <c r="B16" s="32">
        <v>6026.75</v>
      </c>
      <c r="C16" s="19">
        <v>6148.5</v>
      </c>
      <c r="D16" s="22">
        <v>6087.62</v>
      </c>
      <c r="E16" s="18"/>
      <c r="F16" s="36">
        <v>42571</v>
      </c>
      <c r="G16" s="32">
        <v>6626.29</v>
      </c>
      <c r="H16" s="19">
        <v>6758.19</v>
      </c>
      <c r="I16" s="22">
        <v>66292.240000000005</v>
      </c>
      <c r="J16" s="18"/>
      <c r="K16" s="36">
        <v>42571</v>
      </c>
      <c r="L16" s="32">
        <v>7886.61</v>
      </c>
      <c r="M16" s="19">
        <v>8049</v>
      </c>
      <c r="N16" s="22">
        <v>7967.8</v>
      </c>
      <c r="O16" s="16"/>
    </row>
    <row r="17" spans="1:15" x14ac:dyDescent="0.25">
      <c r="A17" s="36">
        <v>42572</v>
      </c>
      <c r="B17" s="32">
        <v>6028.37</v>
      </c>
      <c r="C17" s="19">
        <v>6150.15</v>
      </c>
      <c r="D17" s="22">
        <v>6089.26</v>
      </c>
      <c r="E17" s="18"/>
      <c r="F17" s="36">
        <v>42572</v>
      </c>
      <c r="G17" s="32">
        <v>6648.78</v>
      </c>
      <c r="H17" s="19">
        <v>6781.64</v>
      </c>
      <c r="I17" s="22">
        <v>6715.21</v>
      </c>
      <c r="J17" s="18"/>
      <c r="K17" s="36">
        <v>42572</v>
      </c>
      <c r="L17" s="32">
        <v>7985.18</v>
      </c>
      <c r="M17" s="19">
        <v>8150.18</v>
      </c>
      <c r="N17" s="22">
        <v>8067.68</v>
      </c>
      <c r="O17" s="16"/>
    </row>
    <row r="18" spans="1:15" x14ac:dyDescent="0.25">
      <c r="A18" s="36">
        <v>42573</v>
      </c>
      <c r="B18" s="32">
        <v>6028.37</v>
      </c>
      <c r="C18" s="19">
        <v>6150.15</v>
      </c>
      <c r="D18" s="22">
        <v>6089.26</v>
      </c>
      <c r="E18" s="18"/>
      <c r="F18" s="36">
        <v>42573</v>
      </c>
      <c r="G18" s="32">
        <v>6648.48</v>
      </c>
      <c r="H18" s="19">
        <v>6780.32</v>
      </c>
      <c r="I18" s="22">
        <v>6714.4</v>
      </c>
      <c r="J18" s="18"/>
      <c r="K18" s="36">
        <v>42573</v>
      </c>
      <c r="L18" s="32">
        <v>7982.16</v>
      </c>
      <c r="M18" s="19">
        <v>8145.87</v>
      </c>
      <c r="N18" s="22">
        <v>8064.02</v>
      </c>
      <c r="O18" s="16"/>
    </row>
    <row r="19" spans="1:15" s="56" customFormat="1" x14ac:dyDescent="0.25">
      <c r="A19" s="36">
        <v>42576</v>
      </c>
      <c r="B19" s="32">
        <v>6028.37</v>
      </c>
      <c r="C19" s="19">
        <v>6150.15</v>
      </c>
      <c r="D19" s="22">
        <v>6089.26</v>
      </c>
      <c r="E19" s="18"/>
      <c r="F19" s="36">
        <v>42576</v>
      </c>
      <c r="G19" s="32">
        <v>6608.59</v>
      </c>
      <c r="H19" s="19">
        <v>6740.26</v>
      </c>
      <c r="I19" s="22">
        <v>6674.42</v>
      </c>
      <c r="J19" s="18"/>
      <c r="K19" s="36">
        <v>42576</v>
      </c>
      <c r="L19" s="32">
        <v>7909.82</v>
      </c>
      <c r="M19" s="19">
        <v>8071.46</v>
      </c>
      <c r="N19" s="22">
        <v>7990.64</v>
      </c>
    </row>
    <row r="20" spans="1:15" s="56" customFormat="1" x14ac:dyDescent="0.25">
      <c r="A20" s="36">
        <v>42577</v>
      </c>
      <c r="B20" s="32">
        <v>6028.37</v>
      </c>
      <c r="C20" s="19">
        <v>6150.15</v>
      </c>
      <c r="D20" s="22">
        <v>6089.26</v>
      </c>
      <c r="E20" s="18"/>
      <c r="F20" s="36">
        <v>42577</v>
      </c>
      <c r="G20" s="32">
        <v>6638.21</v>
      </c>
      <c r="H20" s="19">
        <v>6769.77</v>
      </c>
      <c r="I20" s="22">
        <v>6703.99</v>
      </c>
      <c r="J20" s="18"/>
      <c r="K20" s="36">
        <v>42577</v>
      </c>
      <c r="L20" s="32">
        <v>7887.52</v>
      </c>
      <c r="M20" s="19">
        <v>8049.93</v>
      </c>
      <c r="N20" s="22">
        <v>7968.73</v>
      </c>
    </row>
    <row r="21" spans="1:15" s="56" customFormat="1" x14ac:dyDescent="0.25">
      <c r="A21" s="36">
        <v>42578</v>
      </c>
      <c r="B21" s="32">
        <v>6028.37</v>
      </c>
      <c r="C21" s="19">
        <v>6150.15</v>
      </c>
      <c r="D21" s="22">
        <v>6089.26</v>
      </c>
      <c r="E21" s="18"/>
      <c r="F21" s="36">
        <v>42578</v>
      </c>
      <c r="G21" s="32">
        <v>6639</v>
      </c>
      <c r="H21" s="19">
        <v>6769.5</v>
      </c>
      <c r="I21" s="22">
        <v>6704.25</v>
      </c>
      <c r="J21" s="18"/>
      <c r="K21" s="36">
        <v>42578</v>
      </c>
      <c r="L21" s="32">
        <v>7911.03</v>
      </c>
      <c r="M21" s="19">
        <v>8073.3</v>
      </c>
      <c r="N21" s="22">
        <v>7992.17</v>
      </c>
    </row>
    <row r="22" spans="1:15" x14ac:dyDescent="0.25">
      <c r="A22" s="36">
        <v>42579</v>
      </c>
      <c r="B22" s="32">
        <v>6028.37</v>
      </c>
      <c r="C22" s="19">
        <v>6150.15</v>
      </c>
      <c r="D22" s="22">
        <v>6089.26</v>
      </c>
      <c r="E22" s="18"/>
      <c r="F22" s="36">
        <v>42579</v>
      </c>
      <c r="G22" s="32">
        <v>6639</v>
      </c>
      <c r="H22" s="19">
        <v>6769.5</v>
      </c>
      <c r="I22" s="22">
        <v>6704.25</v>
      </c>
      <c r="J22" s="18"/>
      <c r="K22" s="36">
        <v>42579</v>
      </c>
      <c r="L22" s="32">
        <v>7911.03</v>
      </c>
      <c r="M22" s="19">
        <v>8073.3</v>
      </c>
      <c r="N22" s="22">
        <v>7992.17</v>
      </c>
      <c r="O22" s="16"/>
    </row>
    <row r="23" spans="1:15" ht="15.75" thickBot="1" x14ac:dyDescent="0.3">
      <c r="A23" s="36">
        <v>42580</v>
      </c>
      <c r="B23" s="32">
        <v>6035.52</v>
      </c>
      <c r="C23" s="19">
        <v>6157.45</v>
      </c>
      <c r="D23" s="22">
        <v>6096.48</v>
      </c>
      <c r="E23" s="18"/>
      <c r="F23" s="37">
        <v>42580</v>
      </c>
      <c r="G23" s="32">
        <v>6696.84</v>
      </c>
      <c r="H23" s="19">
        <v>6830.81</v>
      </c>
      <c r="I23" s="22">
        <v>6763.82</v>
      </c>
      <c r="J23" s="18"/>
      <c r="K23" s="44">
        <v>42580</v>
      </c>
      <c r="L23" s="45">
        <v>7969.9</v>
      </c>
      <c r="M23" s="46">
        <v>8132.76</v>
      </c>
      <c r="N23" s="47">
        <v>8051.33</v>
      </c>
      <c r="O23" s="16"/>
    </row>
    <row r="24" spans="1:15" ht="15.75" thickBot="1" x14ac:dyDescent="0.3">
      <c r="A24" s="30" t="s">
        <v>8</v>
      </c>
      <c r="B24" s="1">
        <f>AVERAGE(B3:B23)</f>
        <v>6042.7524999999987</v>
      </c>
      <c r="C24" s="2">
        <f>AVERAGE(C3:C23)</f>
        <v>6164.6724999999979</v>
      </c>
      <c r="D24" s="3">
        <f>AVERAGE(D3:D23)</f>
        <v>6136.1321052631565</v>
      </c>
      <c r="E24" s="18"/>
      <c r="F24" s="25" t="s">
        <v>8</v>
      </c>
      <c r="G24" s="1">
        <f>AVERAGE(G3:G23)</f>
        <v>6684.8595000000005</v>
      </c>
      <c r="H24" s="2">
        <f>AVERAGE(H3:H23)</f>
        <v>6818.1904999999997</v>
      </c>
      <c r="I24" s="3">
        <f>AVERAGE(I3:I23)</f>
        <v>9731.5234999999993</v>
      </c>
      <c r="J24" s="18"/>
      <c r="K24" s="8" t="s">
        <v>8</v>
      </c>
      <c r="L24" s="1">
        <f>AVERAGE(L3:L23)</f>
        <v>7951.6455000000005</v>
      </c>
      <c r="M24" s="2">
        <f>AVERAGE(M3:M23)</f>
        <v>8115.2094999999999</v>
      </c>
      <c r="N24" s="3">
        <f>AVERAGE(N3:N23)</f>
        <v>8033.4287500000019</v>
      </c>
      <c r="O24" s="16"/>
    </row>
    <row r="25" spans="1:15" x14ac:dyDescent="0.25">
      <c r="A25" s="17" t="s">
        <v>9</v>
      </c>
      <c r="B25" s="10"/>
      <c r="C25" s="10"/>
      <c r="D25" s="1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x14ac:dyDescent="0.25">
      <c r="A26" s="17" t="s">
        <v>10</v>
      </c>
      <c r="B26" s="10"/>
      <c r="C26" s="10"/>
      <c r="D26" s="1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7" t="s">
        <v>11</v>
      </c>
      <c r="B27" s="10"/>
      <c r="C27" s="10"/>
      <c r="D27" s="1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 password="CDD8" sheet="1" objects="1" scenarios="1"/>
  <mergeCells count="9">
    <mergeCell ref="B6:D6"/>
    <mergeCell ref="G6:I6"/>
    <mergeCell ref="L6:N6"/>
    <mergeCell ref="A1:A2"/>
    <mergeCell ref="B1:D1"/>
    <mergeCell ref="F1:F2"/>
    <mergeCell ref="G1:I1"/>
    <mergeCell ref="K1:K2"/>
    <mergeCell ref="L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4" workbookViewId="0">
      <selection activeCell="I12" sqref="I12"/>
    </sheetView>
  </sheetViews>
  <sheetFormatPr defaultRowHeight="15" x14ac:dyDescent="0.25"/>
  <cols>
    <col min="1" max="1" width="12.28515625" customWidth="1"/>
    <col min="2" max="4" width="9.5703125" bestFit="1" customWidth="1"/>
    <col min="6" max="6" width="13.7109375" customWidth="1"/>
    <col min="7" max="7" width="11.5703125" customWidth="1"/>
    <col min="8" max="9" width="9.5703125" bestFit="1" customWidth="1"/>
    <col min="11" max="11" width="12.28515625" customWidth="1"/>
    <col min="12" max="14" width="9.5703125" bestFit="1" customWidth="1"/>
  </cols>
  <sheetData>
    <row r="1" spans="1:15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  <c r="O1" s="57"/>
    </row>
    <row r="2" spans="1:15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1" t="s">
        <v>4</v>
      </c>
      <c r="H2" s="2" t="s">
        <v>5</v>
      </c>
      <c r="I2" s="3" t="s">
        <v>6</v>
      </c>
      <c r="J2" s="18"/>
      <c r="K2" s="126"/>
      <c r="L2" s="1" t="s">
        <v>4</v>
      </c>
      <c r="M2" s="2" t="s">
        <v>5</v>
      </c>
      <c r="N2" s="3" t="s">
        <v>6</v>
      </c>
      <c r="O2" s="57"/>
    </row>
    <row r="3" spans="1:15" x14ac:dyDescent="0.25">
      <c r="A3" s="36">
        <v>42583</v>
      </c>
      <c r="B3" s="32">
        <v>6035.52</v>
      </c>
      <c r="C3" s="19">
        <v>6157.45</v>
      </c>
      <c r="D3" s="22">
        <v>6096.48</v>
      </c>
      <c r="E3" s="18"/>
      <c r="F3" s="38">
        <v>42583</v>
      </c>
      <c r="G3" s="39">
        <v>6741.45</v>
      </c>
      <c r="H3" s="40">
        <v>6876.69</v>
      </c>
      <c r="I3" s="41">
        <v>6809.07</v>
      </c>
      <c r="J3" s="18"/>
      <c r="K3" s="38">
        <v>42583</v>
      </c>
      <c r="L3" s="39">
        <v>7988.61</v>
      </c>
      <c r="M3" s="40">
        <v>8153.7</v>
      </c>
      <c r="N3" s="41">
        <v>8071.15</v>
      </c>
      <c r="O3" s="57"/>
    </row>
    <row r="4" spans="1:15" x14ac:dyDescent="0.25">
      <c r="A4" s="36">
        <v>42584</v>
      </c>
      <c r="B4" s="32">
        <v>6035.52</v>
      </c>
      <c r="C4" s="19">
        <v>6157.45</v>
      </c>
      <c r="D4" s="22">
        <v>6096.48</v>
      </c>
      <c r="E4" s="18"/>
      <c r="F4" s="36">
        <v>42584</v>
      </c>
      <c r="G4" s="32">
        <v>6757.57</v>
      </c>
      <c r="H4" s="19">
        <v>6892.68</v>
      </c>
      <c r="I4" s="22">
        <v>6825.125</v>
      </c>
      <c r="J4" s="18"/>
      <c r="K4" s="36">
        <v>42584</v>
      </c>
      <c r="L4" s="32">
        <v>7981.37</v>
      </c>
      <c r="M4" s="19">
        <v>8145.07</v>
      </c>
      <c r="N4" s="22">
        <v>8063.22</v>
      </c>
      <c r="O4" s="57"/>
    </row>
    <row r="5" spans="1:15" x14ac:dyDescent="0.25">
      <c r="A5" s="36">
        <v>42585</v>
      </c>
      <c r="B5" s="32">
        <v>6035.52</v>
      </c>
      <c r="C5" s="19">
        <v>6157.45</v>
      </c>
      <c r="D5" s="22">
        <v>6096.48</v>
      </c>
      <c r="E5" s="18"/>
      <c r="F5" s="36">
        <v>42585</v>
      </c>
      <c r="G5" s="32">
        <v>6767.07</v>
      </c>
      <c r="H5" s="19">
        <v>6902.75</v>
      </c>
      <c r="I5" s="22">
        <v>6834.91</v>
      </c>
      <c r="J5" s="18"/>
      <c r="K5" s="36">
        <v>42585</v>
      </c>
      <c r="L5" s="32">
        <v>8028.45</v>
      </c>
      <c r="M5" s="19">
        <v>8194.9500000000007</v>
      </c>
      <c r="N5" s="22">
        <v>8111.7</v>
      </c>
      <c r="O5" s="57"/>
    </row>
    <row r="6" spans="1:15" x14ac:dyDescent="0.25">
      <c r="A6" s="36">
        <v>42586</v>
      </c>
      <c r="B6" s="32">
        <v>6091.29</v>
      </c>
      <c r="C6" s="19">
        <v>6214.34</v>
      </c>
      <c r="D6" s="22">
        <v>6152.82</v>
      </c>
      <c r="E6" s="18"/>
      <c r="F6" s="36">
        <v>42586</v>
      </c>
      <c r="G6" s="32">
        <v>6785.5</v>
      </c>
      <c r="H6" s="19">
        <v>6920.6</v>
      </c>
      <c r="I6" s="22">
        <v>6853.05</v>
      </c>
      <c r="J6" s="18"/>
      <c r="K6" s="36">
        <v>42586</v>
      </c>
      <c r="L6" s="32">
        <v>8103.24</v>
      </c>
      <c r="M6" s="19">
        <v>8269.42</v>
      </c>
      <c r="N6" s="22">
        <v>8186.33</v>
      </c>
      <c r="O6" s="57"/>
    </row>
    <row r="7" spans="1:15" x14ac:dyDescent="0.25">
      <c r="A7" s="36">
        <v>42587</v>
      </c>
      <c r="B7" s="32">
        <v>6091.29</v>
      </c>
      <c r="C7" s="19">
        <v>6214.34</v>
      </c>
      <c r="D7" s="22">
        <v>6152.82</v>
      </c>
      <c r="E7" s="18"/>
      <c r="F7" s="36">
        <v>42587</v>
      </c>
      <c r="G7" s="32">
        <v>6753.72</v>
      </c>
      <c r="H7" s="19">
        <v>6887</v>
      </c>
      <c r="I7" s="22">
        <v>6820.3600000000006</v>
      </c>
      <c r="J7" s="18"/>
      <c r="K7" s="36">
        <v>42587</v>
      </c>
      <c r="L7" s="32">
        <v>7994.21</v>
      </c>
      <c r="M7" s="19">
        <v>8158.19</v>
      </c>
      <c r="N7" s="22">
        <v>8076.2</v>
      </c>
      <c r="O7" s="57"/>
    </row>
    <row r="8" spans="1:15" x14ac:dyDescent="0.25">
      <c r="A8" s="36">
        <v>42590</v>
      </c>
      <c r="B8" s="32">
        <v>6091.29</v>
      </c>
      <c r="C8" s="19">
        <v>6214.34</v>
      </c>
      <c r="D8" s="22">
        <v>6152.82</v>
      </c>
      <c r="E8" s="18"/>
      <c r="F8" s="36">
        <v>42590</v>
      </c>
      <c r="G8" s="32">
        <v>6753.72</v>
      </c>
      <c r="H8" s="19">
        <v>6887</v>
      </c>
      <c r="I8" s="22">
        <v>6820.3600000000006</v>
      </c>
      <c r="J8" s="18"/>
      <c r="K8" s="36">
        <v>42590</v>
      </c>
      <c r="L8" s="32">
        <v>7949.13</v>
      </c>
      <c r="M8" s="19">
        <v>8112.2</v>
      </c>
      <c r="N8" s="22">
        <v>8030.67</v>
      </c>
      <c r="O8" s="57"/>
    </row>
    <row r="9" spans="1:15" x14ac:dyDescent="0.25">
      <c r="A9" s="36">
        <v>42591</v>
      </c>
      <c r="B9" s="32">
        <v>6091.29</v>
      </c>
      <c r="C9" s="19">
        <v>6214.34</v>
      </c>
      <c r="D9" s="22">
        <v>6152.82</v>
      </c>
      <c r="E9" s="18"/>
      <c r="F9" s="36">
        <v>42591</v>
      </c>
      <c r="G9" s="32">
        <v>6751.57</v>
      </c>
      <c r="H9" s="19">
        <v>6884.37</v>
      </c>
      <c r="I9" s="22">
        <v>6817.9699999999993</v>
      </c>
      <c r="J9" s="18"/>
      <c r="K9" s="36">
        <v>42591</v>
      </c>
      <c r="L9" s="32">
        <v>7904.06</v>
      </c>
      <c r="M9" s="19">
        <v>8064.35</v>
      </c>
      <c r="N9" s="22">
        <v>7984.2</v>
      </c>
      <c r="O9" s="57"/>
    </row>
    <row r="10" spans="1:15" x14ac:dyDescent="0.25">
      <c r="A10" s="36">
        <v>42592</v>
      </c>
      <c r="B10" s="32">
        <v>6091.29</v>
      </c>
      <c r="C10" s="19">
        <v>6214.34</v>
      </c>
      <c r="D10" s="22">
        <v>6152.82</v>
      </c>
      <c r="E10" s="18"/>
      <c r="F10" s="36">
        <v>42592</v>
      </c>
      <c r="G10" s="32">
        <v>6784.24</v>
      </c>
      <c r="H10" s="19">
        <v>6919.74</v>
      </c>
      <c r="I10" s="22">
        <v>6851.99</v>
      </c>
      <c r="J10" s="18"/>
      <c r="K10" s="36">
        <v>42592</v>
      </c>
      <c r="L10" s="32">
        <v>7937.56</v>
      </c>
      <c r="M10" s="19">
        <v>8101.64</v>
      </c>
      <c r="N10" s="22">
        <v>8019.6</v>
      </c>
      <c r="O10" s="57"/>
    </row>
    <row r="11" spans="1:15" x14ac:dyDescent="0.25">
      <c r="A11" s="36">
        <v>42593</v>
      </c>
      <c r="B11" s="32">
        <v>6116.4</v>
      </c>
      <c r="C11" s="19">
        <v>6239.97</v>
      </c>
      <c r="D11" s="22">
        <v>6178.19</v>
      </c>
      <c r="E11" s="18"/>
      <c r="F11" s="36">
        <v>42593</v>
      </c>
      <c r="G11" s="32">
        <v>6811.82</v>
      </c>
      <c r="H11" s="19">
        <v>6947.4</v>
      </c>
      <c r="I11" s="22">
        <v>6879.61</v>
      </c>
      <c r="J11" s="18"/>
      <c r="K11" s="36">
        <v>42593</v>
      </c>
      <c r="L11" s="32">
        <v>7932.36</v>
      </c>
      <c r="M11" s="19">
        <v>8095.11</v>
      </c>
      <c r="N11" s="22">
        <v>8013.74</v>
      </c>
      <c r="O11" s="57"/>
    </row>
    <row r="12" spans="1:15" x14ac:dyDescent="0.25">
      <c r="A12" s="36">
        <v>42594</v>
      </c>
      <c r="B12" s="32">
        <v>6116.4</v>
      </c>
      <c r="C12" s="19">
        <v>6239.97</v>
      </c>
      <c r="D12" s="22">
        <v>6178.19</v>
      </c>
      <c r="E12" s="18"/>
      <c r="F12" s="36">
        <v>42594</v>
      </c>
      <c r="G12" s="32">
        <v>6823.96</v>
      </c>
      <c r="H12" s="19">
        <v>6960.92</v>
      </c>
      <c r="I12" s="22">
        <v>6892.4400000000005</v>
      </c>
      <c r="J12" s="18"/>
      <c r="K12" s="36">
        <v>42594</v>
      </c>
      <c r="L12" s="32">
        <v>7928.08</v>
      </c>
      <c r="M12" s="19">
        <v>8091.37</v>
      </c>
      <c r="N12" s="22">
        <v>8009.72</v>
      </c>
      <c r="O12" s="57"/>
    </row>
    <row r="13" spans="1:15" x14ac:dyDescent="0.25">
      <c r="A13" s="36">
        <v>42597</v>
      </c>
      <c r="B13" s="32">
        <v>6116.4</v>
      </c>
      <c r="C13" s="19">
        <v>6239.97</v>
      </c>
      <c r="D13" s="22">
        <v>6178.19</v>
      </c>
      <c r="E13" s="18"/>
      <c r="F13" s="36">
        <v>42597</v>
      </c>
      <c r="G13" s="32">
        <v>6830.44</v>
      </c>
      <c r="H13" s="19">
        <v>6966.85</v>
      </c>
      <c r="I13" s="22">
        <v>6898.6450000000004</v>
      </c>
      <c r="J13" s="18"/>
      <c r="K13" s="36">
        <v>42597</v>
      </c>
      <c r="L13" s="32">
        <v>7898.72</v>
      </c>
      <c r="M13" s="19">
        <v>8062.04</v>
      </c>
      <c r="N13" s="22">
        <v>7980.38</v>
      </c>
      <c r="O13" s="57"/>
    </row>
    <row r="14" spans="1:15" x14ac:dyDescent="0.25">
      <c r="A14" s="36">
        <v>42598</v>
      </c>
      <c r="B14" s="32">
        <v>6116.4</v>
      </c>
      <c r="C14" s="19">
        <v>6239.97</v>
      </c>
      <c r="D14" s="22">
        <v>6178.19</v>
      </c>
      <c r="E14" s="18"/>
      <c r="F14" s="36">
        <v>42598</v>
      </c>
      <c r="G14" s="32">
        <v>6881.95</v>
      </c>
      <c r="H14" s="19">
        <v>7019.63</v>
      </c>
      <c r="I14" s="22">
        <v>6950.79</v>
      </c>
      <c r="J14" s="18"/>
      <c r="K14" s="36">
        <v>42598</v>
      </c>
      <c r="L14" s="32">
        <v>7901.17</v>
      </c>
      <c r="M14" s="19">
        <v>8062.04</v>
      </c>
      <c r="N14" s="22">
        <v>7981.6</v>
      </c>
      <c r="O14" s="57"/>
    </row>
    <row r="15" spans="1:15" s="59" customFormat="1" x14ac:dyDescent="0.25">
      <c r="A15" s="36">
        <v>42599</v>
      </c>
      <c r="B15" s="32">
        <v>6116.4</v>
      </c>
      <c r="C15" s="19">
        <v>6239.97</v>
      </c>
      <c r="D15" s="22">
        <v>6178.19</v>
      </c>
      <c r="E15" s="18"/>
      <c r="F15" s="36">
        <v>42599</v>
      </c>
      <c r="G15" s="32">
        <v>6892.8</v>
      </c>
      <c r="H15" s="19">
        <v>7029.96</v>
      </c>
      <c r="I15" s="22">
        <v>6961.38</v>
      </c>
      <c r="J15" s="18"/>
      <c r="K15" s="36">
        <v>42599</v>
      </c>
      <c r="L15" s="32">
        <v>7960.49</v>
      </c>
      <c r="M15" s="19">
        <v>8123.82</v>
      </c>
      <c r="N15" s="22">
        <v>8042.38</v>
      </c>
    </row>
    <row r="16" spans="1:15" x14ac:dyDescent="0.25">
      <c r="A16" s="36">
        <v>42600</v>
      </c>
      <c r="B16" s="32">
        <v>6258.45</v>
      </c>
      <c r="C16" s="19">
        <v>6384.89</v>
      </c>
      <c r="D16" s="22">
        <v>6321.67</v>
      </c>
      <c r="E16" s="18"/>
      <c r="F16" s="36">
        <v>42600</v>
      </c>
      <c r="G16" s="32">
        <v>7084.77</v>
      </c>
      <c r="H16" s="19">
        <v>7225.04</v>
      </c>
      <c r="I16" s="22">
        <v>7154.9050000000007</v>
      </c>
      <c r="J16" s="18"/>
      <c r="K16" s="36">
        <v>42600</v>
      </c>
      <c r="L16" s="32">
        <v>8172.28</v>
      </c>
      <c r="M16" s="19">
        <v>8340.58</v>
      </c>
      <c r="N16" s="22">
        <v>8256.43</v>
      </c>
      <c r="O16" s="57"/>
    </row>
    <row r="17" spans="1:15" s="59" customFormat="1" x14ac:dyDescent="0.25">
      <c r="A17" s="36">
        <v>42601</v>
      </c>
      <c r="B17" s="32">
        <v>6258.45</v>
      </c>
      <c r="C17" s="19">
        <v>6384.89</v>
      </c>
      <c r="D17" s="22">
        <v>6321.67</v>
      </c>
      <c r="E17" s="18"/>
      <c r="F17" s="36">
        <v>42601</v>
      </c>
      <c r="G17" s="32">
        <v>7085.89</v>
      </c>
      <c r="H17" s="19">
        <v>7226.89</v>
      </c>
      <c r="I17" s="22">
        <v>7156.39</v>
      </c>
      <c r="J17" s="18"/>
      <c r="K17" s="36">
        <v>42601</v>
      </c>
      <c r="L17" s="32">
        <v>8216.09</v>
      </c>
      <c r="M17" s="19">
        <v>8384.64</v>
      </c>
      <c r="N17" s="22">
        <v>8300.3649999999998</v>
      </c>
    </row>
    <row r="18" spans="1:15" s="59" customFormat="1" x14ac:dyDescent="0.25">
      <c r="A18" s="36">
        <v>42604</v>
      </c>
      <c r="B18" s="32">
        <v>6258.45</v>
      </c>
      <c r="C18" s="19">
        <v>6384.89</v>
      </c>
      <c r="D18" s="22">
        <v>6321.67</v>
      </c>
      <c r="E18" s="18"/>
      <c r="F18" s="36">
        <v>42604</v>
      </c>
      <c r="G18" s="32">
        <v>7064.23</v>
      </c>
      <c r="H18" s="19">
        <v>7201.29</v>
      </c>
      <c r="I18" s="22">
        <v>7132.76</v>
      </c>
      <c r="J18" s="18"/>
      <c r="K18" s="36">
        <v>42604</v>
      </c>
      <c r="L18" s="32">
        <v>8191.69</v>
      </c>
      <c r="M18" s="19">
        <v>8357.82</v>
      </c>
      <c r="N18" s="22">
        <v>8274.7549999999992</v>
      </c>
    </row>
    <row r="19" spans="1:15" x14ac:dyDescent="0.25">
      <c r="A19" s="36">
        <v>42605</v>
      </c>
      <c r="B19" s="32">
        <v>6258.45</v>
      </c>
      <c r="C19" s="19">
        <v>6384.89</v>
      </c>
      <c r="D19" s="22">
        <v>6321.67</v>
      </c>
      <c r="E19" s="18"/>
      <c r="F19" s="36">
        <v>42605</v>
      </c>
      <c r="G19" s="32">
        <v>7101.28</v>
      </c>
      <c r="H19" s="19">
        <v>7243.68</v>
      </c>
      <c r="I19" s="22">
        <v>7172.48</v>
      </c>
      <c r="J19" s="18"/>
      <c r="K19" s="36">
        <v>42605</v>
      </c>
      <c r="L19" s="32">
        <v>8252.39</v>
      </c>
      <c r="M19" s="19">
        <v>8422.9500000000007</v>
      </c>
      <c r="N19" s="22">
        <v>8337.67</v>
      </c>
      <c r="O19" s="57"/>
    </row>
    <row r="20" spans="1:15" x14ac:dyDescent="0.25">
      <c r="A20" s="36">
        <v>42606</v>
      </c>
      <c r="B20" s="32">
        <v>6258.45</v>
      </c>
      <c r="C20" s="19">
        <v>6384.89</v>
      </c>
      <c r="D20" s="22">
        <v>6321.67</v>
      </c>
      <c r="E20" s="18"/>
      <c r="F20" s="36">
        <v>42606</v>
      </c>
      <c r="G20" s="32">
        <v>7068.71</v>
      </c>
      <c r="H20" s="19">
        <v>7211.16</v>
      </c>
      <c r="I20" s="22">
        <v>7139.9349999999995</v>
      </c>
      <c r="J20" s="18"/>
      <c r="K20" s="36">
        <v>42606</v>
      </c>
      <c r="L20" s="32">
        <v>8249.89</v>
      </c>
      <c r="M20" s="19">
        <v>8419.75</v>
      </c>
      <c r="N20" s="22">
        <v>8334.82</v>
      </c>
      <c r="O20" s="57"/>
    </row>
    <row r="21" spans="1:15" x14ac:dyDescent="0.25">
      <c r="A21" s="36">
        <v>42607</v>
      </c>
      <c r="B21" s="32">
        <v>6221.07</v>
      </c>
      <c r="C21" s="19">
        <v>6346.74</v>
      </c>
      <c r="D21" s="22">
        <v>6283.91</v>
      </c>
      <c r="E21" s="18"/>
      <c r="F21" s="36">
        <v>42607</v>
      </c>
      <c r="G21" s="32">
        <v>7016.62</v>
      </c>
      <c r="H21" s="19">
        <v>7156.86</v>
      </c>
      <c r="I21" s="22">
        <v>7086.74</v>
      </c>
      <c r="J21" s="18"/>
      <c r="K21" s="36">
        <v>42607</v>
      </c>
      <c r="L21" s="32">
        <v>8224.8799999999992</v>
      </c>
      <c r="M21" s="19">
        <v>8393.56</v>
      </c>
      <c r="N21" s="22">
        <v>8309.2199999999993</v>
      </c>
      <c r="O21" s="57"/>
    </row>
    <row r="22" spans="1:15" x14ac:dyDescent="0.25">
      <c r="A22" s="36">
        <v>42608</v>
      </c>
      <c r="B22" s="32">
        <v>6221.07</v>
      </c>
      <c r="C22" s="19">
        <v>6346.74</v>
      </c>
      <c r="D22" s="22">
        <v>6283.91</v>
      </c>
      <c r="E22" s="18"/>
      <c r="F22" s="36">
        <v>42608</v>
      </c>
      <c r="G22" s="32">
        <v>7025.01</v>
      </c>
      <c r="H22" s="19">
        <v>7165.41</v>
      </c>
      <c r="I22" s="22">
        <v>7095.21</v>
      </c>
      <c r="J22" s="18"/>
      <c r="K22" s="36">
        <v>42608</v>
      </c>
      <c r="L22" s="32">
        <v>8224.8799999999992</v>
      </c>
      <c r="M22" s="19">
        <v>8393.56</v>
      </c>
      <c r="N22" s="22">
        <v>8309.2199999999993</v>
      </c>
      <c r="O22" s="57"/>
    </row>
    <row r="23" spans="1:15" x14ac:dyDescent="0.25">
      <c r="A23" s="36">
        <v>11199</v>
      </c>
      <c r="B23" s="32">
        <v>6221.07</v>
      </c>
      <c r="C23" s="19">
        <v>6346.74</v>
      </c>
      <c r="D23" s="22">
        <v>6283.91</v>
      </c>
      <c r="E23" s="18"/>
      <c r="F23" s="36">
        <v>42611</v>
      </c>
      <c r="G23" s="32">
        <v>6954.8</v>
      </c>
      <c r="H23" s="19">
        <v>7093.22</v>
      </c>
      <c r="I23" s="22">
        <v>7024.01</v>
      </c>
      <c r="J23" s="18"/>
      <c r="K23" s="36">
        <v>11199</v>
      </c>
      <c r="L23" s="32">
        <v>8143.38</v>
      </c>
      <c r="M23" s="19">
        <v>8310.42</v>
      </c>
      <c r="N23" s="22">
        <v>8226.9</v>
      </c>
      <c r="O23" s="57"/>
    </row>
    <row r="24" spans="1:15" x14ac:dyDescent="0.25">
      <c r="A24" s="36">
        <v>42612</v>
      </c>
      <c r="B24" s="32">
        <v>6221.07</v>
      </c>
      <c r="C24" s="19">
        <v>6346.74</v>
      </c>
      <c r="D24" s="22">
        <v>6283.91</v>
      </c>
      <c r="E24" s="18"/>
      <c r="F24" s="36">
        <v>42612</v>
      </c>
      <c r="G24" s="32">
        <v>6948.33</v>
      </c>
      <c r="H24" s="19">
        <v>7086.02</v>
      </c>
      <c r="I24" s="22">
        <v>7017.1750000000002</v>
      </c>
      <c r="J24" s="18"/>
      <c r="K24" s="36">
        <v>42612</v>
      </c>
      <c r="L24" s="32">
        <v>8130.94</v>
      </c>
      <c r="M24" s="19">
        <v>8297.73</v>
      </c>
      <c r="N24" s="22">
        <v>8214.3349999999991</v>
      </c>
      <c r="O24" s="57"/>
    </row>
    <row r="25" spans="1:15" ht="15.75" thickBot="1" x14ac:dyDescent="0.3">
      <c r="A25" s="36">
        <v>42613</v>
      </c>
      <c r="B25" s="32">
        <v>6221.07</v>
      </c>
      <c r="C25" s="19">
        <v>6346.74</v>
      </c>
      <c r="D25" s="22">
        <v>6283.91</v>
      </c>
      <c r="E25" s="18"/>
      <c r="F25" s="37">
        <v>42613</v>
      </c>
      <c r="G25" s="32">
        <v>6948.33</v>
      </c>
      <c r="H25" s="19">
        <v>7086.02</v>
      </c>
      <c r="I25" s="22">
        <v>7017.1750000000002</v>
      </c>
      <c r="J25" s="18"/>
      <c r="K25" s="44">
        <v>42613</v>
      </c>
      <c r="L25" s="45">
        <v>8130.94</v>
      </c>
      <c r="M25" s="46">
        <v>8297.73</v>
      </c>
      <c r="N25" s="47">
        <v>8214.3349999999991</v>
      </c>
      <c r="O25" s="57"/>
    </row>
    <row r="26" spans="1:15" ht="15.75" thickBot="1" x14ac:dyDescent="0.3">
      <c r="A26" s="30" t="s">
        <v>8</v>
      </c>
      <c r="B26" s="1">
        <f>AVERAGE(B3:B25)</f>
        <v>6154.0265217391307</v>
      </c>
      <c r="C26" s="2">
        <f>AVERAGE(C3:C25)</f>
        <v>6278.3499999999995</v>
      </c>
      <c r="D26" s="3">
        <f>AVERAGE(D3:D25)</f>
        <v>6216.1908695652182</v>
      </c>
      <c r="E26" s="18"/>
      <c r="F26" s="25" t="s">
        <v>8</v>
      </c>
      <c r="G26" s="1">
        <f>AVERAGE(G3:G25)</f>
        <v>6897.1208695652158</v>
      </c>
      <c r="H26" s="2">
        <f>AVERAGE(H3:H25)</f>
        <v>7034.3991304347819</v>
      </c>
      <c r="I26" s="3">
        <f>AVERAGE(I3:I25)</f>
        <v>6965.7599999999975</v>
      </c>
      <c r="J26" s="18"/>
      <c r="K26" s="8" t="s">
        <v>8</v>
      </c>
      <c r="L26" s="1">
        <f>AVERAGE(L3:L25)</f>
        <v>8062.8178260869563</v>
      </c>
      <c r="M26" s="2">
        <f>AVERAGE(M3:M25)</f>
        <v>8228.3756521739142</v>
      </c>
      <c r="N26" s="3">
        <f>AVERAGE(N3:N25)</f>
        <v>8145.6060869565217</v>
      </c>
      <c r="O26" s="57"/>
    </row>
    <row r="27" spans="1:15" x14ac:dyDescent="0.25">
      <c r="A27" s="58" t="s">
        <v>9</v>
      </c>
      <c r="B27" s="10"/>
      <c r="C27" s="10"/>
      <c r="D27" s="10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x14ac:dyDescent="0.25">
      <c r="A28" s="58" t="s">
        <v>10</v>
      </c>
      <c r="B28" s="10"/>
      <c r="C28" s="10"/>
      <c r="D28" s="10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x14ac:dyDescent="0.25">
      <c r="A29" s="58" t="s">
        <v>11</v>
      </c>
      <c r="B29" s="10"/>
      <c r="C29" s="10"/>
      <c r="D29" s="1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</sheetData>
  <sheetProtection password="CDD8" sheet="1" objects="1" scenarios="1"/>
  <mergeCells count="6">
    <mergeCell ref="L1:N1"/>
    <mergeCell ref="A1:A2"/>
    <mergeCell ref="B1:D1"/>
    <mergeCell ref="F1:F2"/>
    <mergeCell ref="G1:I1"/>
    <mergeCell ref="K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H17" sqref="H17"/>
    </sheetView>
  </sheetViews>
  <sheetFormatPr defaultRowHeight="15" x14ac:dyDescent="0.25"/>
  <cols>
    <col min="1" max="1" width="12.42578125" customWidth="1"/>
    <col min="2" max="2" width="11.42578125" customWidth="1"/>
    <col min="3" max="3" width="10.85546875" customWidth="1"/>
    <col min="4" max="4" width="11.28515625" customWidth="1"/>
    <col min="6" max="6" width="12.7109375" customWidth="1"/>
    <col min="7" max="7" width="11.85546875" customWidth="1"/>
    <col min="8" max="8" width="12.85546875" customWidth="1"/>
    <col min="9" max="9" width="12.140625" customWidth="1"/>
    <col min="11" max="11" width="13.42578125" customWidth="1"/>
    <col min="12" max="12" width="9.5703125" bestFit="1" customWidth="1"/>
    <col min="13" max="13" width="11" customWidth="1"/>
    <col min="14" max="14" width="11.5703125" customWidth="1"/>
  </cols>
  <sheetData>
    <row r="1" spans="1:14" ht="15.75" thickBot="1" x14ac:dyDescent="0.3">
      <c r="A1" s="125" t="s">
        <v>0</v>
      </c>
      <c r="B1" s="127" t="s">
        <v>1</v>
      </c>
      <c r="C1" s="128"/>
      <c r="D1" s="129"/>
      <c r="E1" s="18"/>
      <c r="F1" s="125" t="s">
        <v>0</v>
      </c>
      <c r="G1" s="127" t="s">
        <v>2</v>
      </c>
      <c r="H1" s="128"/>
      <c r="I1" s="129"/>
      <c r="J1" s="18"/>
      <c r="K1" s="125" t="s">
        <v>0</v>
      </c>
      <c r="L1" s="121" t="s">
        <v>3</v>
      </c>
      <c r="M1" s="121"/>
      <c r="N1" s="122"/>
    </row>
    <row r="2" spans="1:14" ht="15.75" thickBot="1" x14ac:dyDescent="0.3">
      <c r="A2" s="126"/>
      <c r="B2" s="1" t="s">
        <v>4</v>
      </c>
      <c r="C2" s="2" t="s">
        <v>5</v>
      </c>
      <c r="D2" s="3" t="s">
        <v>6</v>
      </c>
      <c r="E2" s="18"/>
      <c r="F2" s="126"/>
      <c r="G2" s="1" t="s">
        <v>4</v>
      </c>
      <c r="H2" s="2" t="s">
        <v>5</v>
      </c>
      <c r="I2" s="3" t="s">
        <v>6</v>
      </c>
      <c r="J2" s="18"/>
      <c r="K2" s="126"/>
      <c r="L2" s="4" t="s">
        <v>4</v>
      </c>
      <c r="M2" s="5" t="s">
        <v>5</v>
      </c>
      <c r="N2" s="6" t="s">
        <v>6</v>
      </c>
    </row>
    <row r="3" spans="1:14" x14ac:dyDescent="0.25">
      <c r="A3" s="36">
        <v>42614</v>
      </c>
      <c r="B3" s="32">
        <v>6328.88</v>
      </c>
      <c r="C3" s="19">
        <v>6456.74</v>
      </c>
      <c r="D3" s="22">
        <f>(B3+C3)/2</f>
        <v>6392.8099999999995</v>
      </c>
      <c r="E3" s="18"/>
      <c r="F3" s="38">
        <v>42614</v>
      </c>
      <c r="G3" s="39">
        <v>7046.99</v>
      </c>
      <c r="H3" s="40">
        <v>7187.83</v>
      </c>
      <c r="I3" s="41">
        <v>7117.41</v>
      </c>
      <c r="J3" s="18"/>
      <c r="K3" s="36">
        <v>42614</v>
      </c>
      <c r="L3" s="32">
        <v>8316.15</v>
      </c>
      <c r="M3" s="19">
        <v>8487.3799999999992</v>
      </c>
      <c r="N3" s="22">
        <f>(L3+M3)/2</f>
        <v>8401.7649999999994</v>
      </c>
    </row>
    <row r="4" spans="1:14" x14ac:dyDescent="0.25">
      <c r="A4" s="36">
        <v>42615</v>
      </c>
      <c r="B4" s="32">
        <v>6328.88</v>
      </c>
      <c r="C4" s="19">
        <v>6456.74</v>
      </c>
      <c r="D4" s="22">
        <f t="shared" ref="D4:D21" si="0">(B4+C4)/2</f>
        <v>6392.8099999999995</v>
      </c>
      <c r="E4" s="18"/>
      <c r="F4" s="36">
        <v>42615</v>
      </c>
      <c r="G4" s="32">
        <v>7086.94</v>
      </c>
      <c r="H4" s="19">
        <v>7228.02</v>
      </c>
      <c r="I4" s="22">
        <v>7157.48</v>
      </c>
      <c r="J4" s="18"/>
      <c r="K4" s="36">
        <v>42615</v>
      </c>
      <c r="L4" s="32">
        <v>8395.89</v>
      </c>
      <c r="M4" s="19">
        <v>8568.09</v>
      </c>
      <c r="N4" s="22">
        <f t="shared" ref="N4:N21" si="1">(L4+M4)/2</f>
        <v>8481.99</v>
      </c>
    </row>
    <row r="5" spans="1:14" x14ac:dyDescent="0.25">
      <c r="A5" s="36">
        <v>42618</v>
      </c>
      <c r="B5" s="32">
        <v>6328.88</v>
      </c>
      <c r="C5" s="19">
        <v>6456.74</v>
      </c>
      <c r="D5" s="22">
        <f t="shared" si="0"/>
        <v>6392.8099999999995</v>
      </c>
      <c r="E5" s="18"/>
      <c r="F5" s="36">
        <v>42618</v>
      </c>
      <c r="G5" s="32">
        <v>7078.36</v>
      </c>
      <c r="H5" s="19">
        <v>7218.68</v>
      </c>
      <c r="I5" s="22">
        <v>7148.52</v>
      </c>
      <c r="J5" s="18"/>
      <c r="K5" s="36">
        <v>42618</v>
      </c>
      <c r="L5" s="32">
        <v>8433.8700000000008</v>
      </c>
      <c r="M5" s="19">
        <v>8606.83</v>
      </c>
      <c r="N5" s="22">
        <f t="shared" si="1"/>
        <v>8520.35</v>
      </c>
    </row>
    <row r="6" spans="1:14" x14ac:dyDescent="0.25">
      <c r="A6" s="36">
        <v>42619</v>
      </c>
      <c r="B6" s="32">
        <v>6328.88</v>
      </c>
      <c r="C6" s="19">
        <v>6456.74</v>
      </c>
      <c r="D6" s="22">
        <f t="shared" si="0"/>
        <v>6392.8099999999995</v>
      </c>
      <c r="E6" s="18"/>
      <c r="F6" s="36">
        <v>42619</v>
      </c>
      <c r="G6" s="32">
        <v>7060.38</v>
      </c>
      <c r="H6" s="19">
        <v>7202.64</v>
      </c>
      <c r="I6" s="22">
        <v>7131.51</v>
      </c>
      <c r="J6" s="18"/>
      <c r="K6" s="36">
        <v>42619</v>
      </c>
      <c r="L6" s="32">
        <v>8442.09</v>
      </c>
      <c r="M6" s="19">
        <v>8616.52</v>
      </c>
      <c r="N6" s="22">
        <f t="shared" si="1"/>
        <v>8529.3050000000003</v>
      </c>
    </row>
    <row r="7" spans="1:14" x14ac:dyDescent="0.25">
      <c r="A7" s="36">
        <v>42620</v>
      </c>
      <c r="B7" s="32">
        <v>6328.88</v>
      </c>
      <c r="C7" s="19">
        <v>6456.74</v>
      </c>
      <c r="D7" s="22">
        <f t="shared" si="0"/>
        <v>6392.8099999999995</v>
      </c>
      <c r="E7" s="18"/>
      <c r="F7" s="36">
        <v>42620</v>
      </c>
      <c r="G7" s="32">
        <v>7119.26</v>
      </c>
      <c r="H7" s="19">
        <v>7260.86</v>
      </c>
      <c r="I7" s="22">
        <v>7190.0599999999995</v>
      </c>
      <c r="J7" s="18"/>
      <c r="K7" s="36">
        <v>42620</v>
      </c>
      <c r="L7" s="32">
        <v>8488.2900000000009</v>
      </c>
      <c r="M7" s="19">
        <v>8663.65</v>
      </c>
      <c r="N7" s="22">
        <f t="shared" si="1"/>
        <v>8575.9700000000012</v>
      </c>
    </row>
    <row r="8" spans="1:14" x14ac:dyDescent="0.25">
      <c r="A8" s="36">
        <v>42621</v>
      </c>
      <c r="B8" s="32">
        <v>6280.79</v>
      </c>
      <c r="C8" s="19">
        <v>6407.67</v>
      </c>
      <c r="D8" s="22">
        <f t="shared" si="0"/>
        <v>6344.23</v>
      </c>
      <c r="E8" s="18"/>
      <c r="F8" s="36">
        <v>42621</v>
      </c>
      <c r="G8" s="32">
        <v>7083.45</v>
      </c>
      <c r="H8" s="19">
        <v>7226.13</v>
      </c>
      <c r="I8" s="22">
        <v>7154.79</v>
      </c>
      <c r="J8" s="18"/>
      <c r="K8" s="36">
        <v>42621</v>
      </c>
      <c r="L8" s="32">
        <v>8488.2900000000009</v>
      </c>
      <c r="M8" s="19">
        <v>8663.65</v>
      </c>
      <c r="N8" s="22">
        <f t="shared" si="1"/>
        <v>8575.9700000000012</v>
      </c>
    </row>
    <row r="9" spans="1:14" x14ac:dyDescent="0.25">
      <c r="A9" s="36">
        <v>42622</v>
      </c>
      <c r="B9" s="32">
        <v>6280.79</v>
      </c>
      <c r="C9" s="19">
        <v>6407.67</v>
      </c>
      <c r="D9" s="22">
        <f t="shared" si="0"/>
        <v>6344.23</v>
      </c>
      <c r="E9" s="18"/>
      <c r="F9" s="36">
        <v>42622</v>
      </c>
      <c r="G9" s="32">
        <v>7083.45</v>
      </c>
      <c r="H9" s="19">
        <v>7226.13</v>
      </c>
      <c r="I9" s="22">
        <v>7154.79</v>
      </c>
      <c r="J9" s="18"/>
      <c r="K9" s="36">
        <v>42622</v>
      </c>
      <c r="L9" s="32">
        <v>8358.48</v>
      </c>
      <c r="M9" s="19">
        <v>8531.17</v>
      </c>
      <c r="N9" s="22">
        <f t="shared" si="1"/>
        <v>8444.8250000000007</v>
      </c>
    </row>
    <row r="10" spans="1:14" s="26" customFormat="1" x14ac:dyDescent="0.25">
      <c r="A10" s="42">
        <v>42625</v>
      </c>
      <c r="B10" s="135" t="s">
        <v>7</v>
      </c>
      <c r="C10" s="135"/>
      <c r="D10" s="136"/>
      <c r="F10" s="42">
        <v>42625</v>
      </c>
      <c r="G10" s="135" t="s">
        <v>7</v>
      </c>
      <c r="H10" s="135"/>
      <c r="I10" s="136"/>
      <c r="K10" s="42">
        <v>42625</v>
      </c>
      <c r="L10" s="135" t="s">
        <v>7</v>
      </c>
      <c r="M10" s="135"/>
      <c r="N10" s="136"/>
    </row>
    <row r="11" spans="1:14" x14ac:dyDescent="0.25">
      <c r="A11" s="36">
        <v>42626</v>
      </c>
      <c r="B11" s="32">
        <v>6280.79</v>
      </c>
      <c r="C11" s="19">
        <v>6407.67</v>
      </c>
      <c r="D11" s="22">
        <f t="shared" si="0"/>
        <v>6344.23</v>
      </c>
      <c r="E11" s="18"/>
      <c r="F11" s="36">
        <v>42626</v>
      </c>
      <c r="G11" s="32">
        <v>7050.66</v>
      </c>
      <c r="H11" s="19">
        <v>7191.61</v>
      </c>
      <c r="I11" s="22">
        <v>7121.1350000000002</v>
      </c>
      <c r="J11" s="18"/>
      <c r="K11" s="36">
        <v>42626</v>
      </c>
      <c r="L11" s="32">
        <v>8357.85</v>
      </c>
      <c r="M11" s="19">
        <v>8529.25</v>
      </c>
      <c r="N11" s="22">
        <f t="shared" si="1"/>
        <v>8443.5499999999993</v>
      </c>
    </row>
    <row r="12" spans="1:14" x14ac:dyDescent="0.25">
      <c r="A12" s="36">
        <v>42627</v>
      </c>
      <c r="B12" s="32">
        <v>6280.79</v>
      </c>
      <c r="C12" s="19">
        <v>6407.67</v>
      </c>
      <c r="D12" s="22">
        <f t="shared" si="0"/>
        <v>6344.23</v>
      </c>
      <c r="E12" s="18"/>
      <c r="F12" s="36">
        <v>42627</v>
      </c>
      <c r="G12" s="32">
        <v>7046.08</v>
      </c>
      <c r="H12" s="19">
        <v>7184.62</v>
      </c>
      <c r="I12" s="22">
        <v>7115.35</v>
      </c>
      <c r="J12" s="18"/>
      <c r="K12" s="36">
        <v>42627</v>
      </c>
      <c r="L12" s="32">
        <v>8292.5300000000007</v>
      </c>
      <c r="M12" s="19">
        <v>8461.33</v>
      </c>
      <c r="N12" s="22">
        <f t="shared" si="1"/>
        <v>8376.93</v>
      </c>
    </row>
    <row r="13" spans="1:14" x14ac:dyDescent="0.25">
      <c r="A13" s="36">
        <v>42628</v>
      </c>
      <c r="B13" s="32">
        <v>6376.26</v>
      </c>
      <c r="C13" s="19">
        <v>6505.07</v>
      </c>
      <c r="D13" s="22">
        <f t="shared" si="0"/>
        <v>6440.665</v>
      </c>
      <c r="E13" s="18"/>
      <c r="F13" s="36">
        <v>42628</v>
      </c>
      <c r="G13" s="32">
        <v>7156.31</v>
      </c>
      <c r="H13" s="19">
        <v>7297.64</v>
      </c>
      <c r="I13" s="22">
        <v>7226.9750000000004</v>
      </c>
      <c r="J13" s="18"/>
      <c r="K13" s="36">
        <v>42628</v>
      </c>
      <c r="L13" s="32">
        <v>8429.42</v>
      </c>
      <c r="M13" s="19">
        <v>8601</v>
      </c>
      <c r="N13" s="22">
        <f t="shared" si="1"/>
        <v>8515.2099999999991</v>
      </c>
    </row>
    <row r="14" spans="1:14" x14ac:dyDescent="0.25">
      <c r="A14" s="36">
        <v>42629</v>
      </c>
      <c r="B14" s="32">
        <v>6376.26</v>
      </c>
      <c r="C14" s="19">
        <v>6505.07</v>
      </c>
      <c r="D14" s="22">
        <f t="shared" si="0"/>
        <v>6440.665</v>
      </c>
      <c r="E14" s="18"/>
      <c r="F14" s="36">
        <v>42629</v>
      </c>
      <c r="G14" s="32">
        <v>7165.89</v>
      </c>
      <c r="H14" s="19">
        <v>7306.65</v>
      </c>
      <c r="I14" s="22">
        <v>7236.27</v>
      </c>
      <c r="J14" s="18"/>
      <c r="K14" s="36">
        <v>42629</v>
      </c>
      <c r="L14" s="32">
        <v>8413.48</v>
      </c>
      <c r="M14" s="19">
        <v>8586.0400000000009</v>
      </c>
      <c r="N14" s="22">
        <f t="shared" si="1"/>
        <v>8499.76</v>
      </c>
    </row>
    <row r="15" spans="1:14" x14ac:dyDescent="0.25">
      <c r="A15" s="36">
        <v>42632</v>
      </c>
      <c r="B15" s="32">
        <v>6376.26</v>
      </c>
      <c r="C15" s="19">
        <v>6505.07</v>
      </c>
      <c r="D15" s="22">
        <f t="shared" si="0"/>
        <v>6440.665</v>
      </c>
      <c r="E15" s="18"/>
      <c r="F15" s="36">
        <v>42632</v>
      </c>
      <c r="G15" s="32">
        <v>7116.63</v>
      </c>
      <c r="H15" s="19">
        <v>7259.59</v>
      </c>
      <c r="I15" s="22">
        <v>7188.1100000000006</v>
      </c>
      <c r="J15" s="18"/>
      <c r="K15" s="36">
        <v>42632</v>
      </c>
      <c r="L15" s="32">
        <v>8329.31</v>
      </c>
      <c r="M15" s="19">
        <v>8499.52</v>
      </c>
      <c r="N15" s="22">
        <f t="shared" si="1"/>
        <v>8414.4150000000009</v>
      </c>
    </row>
    <row r="16" spans="1:14" x14ac:dyDescent="0.25">
      <c r="A16" s="36">
        <v>42633</v>
      </c>
      <c r="B16" s="32">
        <v>6376.26</v>
      </c>
      <c r="C16" s="19">
        <v>6505.07</v>
      </c>
      <c r="D16" s="22">
        <f t="shared" si="0"/>
        <v>6440.665</v>
      </c>
      <c r="E16" s="18"/>
      <c r="F16" s="36">
        <v>42633</v>
      </c>
      <c r="G16" s="32">
        <v>7149.06</v>
      </c>
      <c r="H16" s="19">
        <v>7291.26</v>
      </c>
      <c r="I16" s="22">
        <v>7220.16</v>
      </c>
      <c r="J16" s="18"/>
      <c r="K16" s="36">
        <v>42633</v>
      </c>
      <c r="L16" s="32">
        <v>8322.93</v>
      </c>
      <c r="M16" s="19">
        <v>8494.32</v>
      </c>
      <c r="N16" s="22">
        <f t="shared" si="1"/>
        <v>8408.625</v>
      </c>
    </row>
    <row r="17" spans="1:14" x14ac:dyDescent="0.25">
      <c r="A17" s="36">
        <v>42634</v>
      </c>
      <c r="B17" s="32">
        <v>6376.26</v>
      </c>
      <c r="C17" s="19">
        <v>6505.07</v>
      </c>
      <c r="D17" s="22">
        <f t="shared" si="0"/>
        <v>6440.665</v>
      </c>
      <c r="E17" s="18"/>
      <c r="F17" s="36">
        <v>42634</v>
      </c>
      <c r="G17" s="32">
        <v>7107.68</v>
      </c>
      <c r="H17" s="19">
        <v>7251.51</v>
      </c>
      <c r="I17" s="22">
        <v>7179.5950000000003</v>
      </c>
      <c r="J17" s="18"/>
      <c r="K17" s="36">
        <v>42634</v>
      </c>
      <c r="L17" s="32">
        <v>8271.92</v>
      </c>
      <c r="M17" s="19">
        <v>8442.93</v>
      </c>
      <c r="N17" s="22">
        <f t="shared" si="1"/>
        <v>8357.4249999999993</v>
      </c>
    </row>
    <row r="18" spans="1:14" x14ac:dyDescent="0.25">
      <c r="A18" s="36">
        <v>42635</v>
      </c>
      <c r="B18" s="32">
        <v>6381.37</v>
      </c>
      <c r="C18" s="19">
        <v>6510.29</v>
      </c>
      <c r="D18" s="22">
        <f t="shared" si="0"/>
        <v>6445.83</v>
      </c>
      <c r="E18" s="18"/>
      <c r="F18" s="36">
        <v>42635</v>
      </c>
      <c r="G18" s="32">
        <v>7177.05</v>
      </c>
      <c r="H18" s="19">
        <v>7320.44</v>
      </c>
      <c r="I18" s="22">
        <v>7248.7449999999999</v>
      </c>
      <c r="J18" s="18"/>
      <c r="K18" s="36">
        <v>42635</v>
      </c>
      <c r="L18" s="32">
        <v>8346.19</v>
      </c>
      <c r="M18" s="19">
        <v>8518.06</v>
      </c>
      <c r="N18" s="22">
        <f t="shared" si="1"/>
        <v>8432.125</v>
      </c>
    </row>
    <row r="19" spans="1:14" x14ac:dyDescent="0.25">
      <c r="A19" s="36">
        <v>42636</v>
      </c>
      <c r="B19" s="32">
        <v>6381.37</v>
      </c>
      <c r="C19" s="19">
        <v>6510.29</v>
      </c>
      <c r="D19" s="22">
        <f t="shared" si="0"/>
        <v>6445.83</v>
      </c>
      <c r="E19" s="18"/>
      <c r="F19" s="36">
        <v>42636</v>
      </c>
      <c r="G19" s="32">
        <v>7158.92</v>
      </c>
      <c r="H19" s="19">
        <v>7301.52</v>
      </c>
      <c r="I19" s="22">
        <v>7230.22</v>
      </c>
      <c r="J19" s="18"/>
      <c r="K19" s="36">
        <v>42636</v>
      </c>
      <c r="L19" s="32">
        <v>8313.65</v>
      </c>
      <c r="M19" s="19">
        <v>8482.91</v>
      </c>
      <c r="N19" s="22">
        <f t="shared" si="1"/>
        <v>8398.2799999999988</v>
      </c>
    </row>
    <row r="20" spans="1:14" x14ac:dyDescent="0.25">
      <c r="A20" s="36">
        <v>42639</v>
      </c>
      <c r="B20" s="32">
        <v>6381.37</v>
      </c>
      <c r="C20" s="19">
        <v>6510.29</v>
      </c>
      <c r="D20" s="22">
        <f t="shared" si="0"/>
        <v>6445.83</v>
      </c>
      <c r="E20" s="18"/>
      <c r="F20" s="36">
        <v>42639</v>
      </c>
      <c r="G20" s="32">
        <v>7172.87</v>
      </c>
      <c r="H20" s="19">
        <v>7317.5</v>
      </c>
      <c r="I20" s="22">
        <v>7245.1849999999995</v>
      </c>
      <c r="J20" s="18"/>
      <c r="K20" s="36">
        <v>42639</v>
      </c>
      <c r="L20" s="32">
        <v>8252.39</v>
      </c>
      <c r="M20" s="19">
        <v>8421.7099999999991</v>
      </c>
      <c r="N20" s="22">
        <f t="shared" si="1"/>
        <v>8337.0499999999993</v>
      </c>
    </row>
    <row r="21" spans="1:14" x14ac:dyDescent="0.25">
      <c r="A21" s="36">
        <v>42640</v>
      </c>
      <c r="B21" s="32">
        <v>6381.37</v>
      </c>
      <c r="C21" s="19">
        <v>6510.29</v>
      </c>
      <c r="D21" s="22">
        <f t="shared" si="0"/>
        <v>6445.83</v>
      </c>
      <c r="E21" s="18"/>
      <c r="F21" s="36">
        <v>42640</v>
      </c>
      <c r="G21" s="32">
        <v>7180.63</v>
      </c>
      <c r="H21" s="19">
        <v>7321.82</v>
      </c>
      <c r="I21" s="22">
        <v>7251.2250000000004</v>
      </c>
      <c r="J21" s="18"/>
      <c r="K21" s="36">
        <v>42640</v>
      </c>
      <c r="L21" s="32">
        <v>8295.7800000000007</v>
      </c>
      <c r="M21" s="19">
        <v>8464.0300000000007</v>
      </c>
      <c r="N21" s="22">
        <f t="shared" si="1"/>
        <v>8379.9050000000007</v>
      </c>
    </row>
    <row r="22" spans="1:14" s="60" customFormat="1" x14ac:dyDescent="0.25">
      <c r="A22" s="36">
        <v>42641</v>
      </c>
      <c r="B22" s="32">
        <v>6381.37</v>
      </c>
      <c r="C22" s="19">
        <v>6510.29</v>
      </c>
      <c r="D22" s="22">
        <f>SUM(B22:C22)/2</f>
        <v>6445.83</v>
      </c>
      <c r="E22" s="18"/>
      <c r="F22" s="36">
        <v>42641</v>
      </c>
      <c r="G22" s="32">
        <v>7142.15</v>
      </c>
      <c r="H22" s="19">
        <v>7286.8</v>
      </c>
      <c r="I22" s="22">
        <v>7214.4750000000004</v>
      </c>
      <c r="J22" s="18"/>
      <c r="K22" s="36">
        <v>42641</v>
      </c>
      <c r="L22" s="32">
        <v>8309.18</v>
      </c>
      <c r="M22" s="19">
        <v>8479.65</v>
      </c>
      <c r="N22" s="22">
        <f>SUM(L22:M22)/2</f>
        <v>8394.4150000000009</v>
      </c>
    </row>
    <row r="23" spans="1:14" s="60" customFormat="1" x14ac:dyDescent="0.25">
      <c r="A23" s="36">
        <v>42642</v>
      </c>
      <c r="B23" s="32">
        <v>6507.1</v>
      </c>
      <c r="C23" s="19">
        <v>6638.55</v>
      </c>
      <c r="D23" s="22">
        <f>SUM(B23:C23)/2</f>
        <v>6572.8250000000007</v>
      </c>
      <c r="E23" s="18"/>
      <c r="F23" s="36">
        <v>42642</v>
      </c>
      <c r="G23" s="32">
        <v>7302.33</v>
      </c>
      <c r="H23" s="19">
        <v>7451.42</v>
      </c>
      <c r="I23" s="22">
        <v>7376.875</v>
      </c>
      <c r="J23" s="18"/>
      <c r="K23" s="36">
        <v>42642</v>
      </c>
      <c r="L23" s="32">
        <v>8472.89</v>
      </c>
      <c r="M23" s="19">
        <v>8647.3799999999992</v>
      </c>
      <c r="N23" s="22">
        <f>SUM(L23:M23)/2</f>
        <v>8560.1349999999984</v>
      </c>
    </row>
    <row r="24" spans="1:14" ht="15.75" thickBot="1" x14ac:dyDescent="0.3">
      <c r="A24" s="37">
        <v>42643</v>
      </c>
      <c r="B24" s="32">
        <v>6507.1</v>
      </c>
      <c r="C24" s="19">
        <v>6638.55</v>
      </c>
      <c r="D24" s="22">
        <f>SUM(B24:C24)/2</f>
        <v>6572.8250000000007</v>
      </c>
      <c r="E24" s="18"/>
      <c r="F24" s="36">
        <v>42643</v>
      </c>
      <c r="G24" s="32">
        <v>7283.12</v>
      </c>
      <c r="H24" s="19">
        <v>7430.48</v>
      </c>
      <c r="I24" s="22">
        <v>7356.7999999999993</v>
      </c>
      <c r="J24" s="18"/>
      <c r="K24" s="44">
        <v>42643</v>
      </c>
      <c r="L24" s="45">
        <v>8433.85</v>
      </c>
      <c r="M24" s="46">
        <v>8608.2099999999991</v>
      </c>
      <c r="N24" s="47">
        <f>SUM(L24:M24)/2</f>
        <v>8521.0299999999988</v>
      </c>
    </row>
    <row r="25" spans="1:14" ht="15.75" thickBot="1" x14ac:dyDescent="0.3">
      <c r="A25" s="7" t="s">
        <v>8</v>
      </c>
      <c r="B25" s="1">
        <f>AVERAGE(B3:B24)</f>
        <v>6360.4719047619037</v>
      </c>
      <c r="C25" s="2">
        <f>AVERAGE(C3:C24)</f>
        <v>6488.9657142857131</v>
      </c>
      <c r="D25" s="3">
        <f>AVERAGE(D3:D24)</f>
        <v>6424.718809523808</v>
      </c>
      <c r="E25" s="18"/>
      <c r="F25" s="25" t="s">
        <v>8</v>
      </c>
      <c r="G25" s="1">
        <f>AVERAGE(G3:G24)</f>
        <v>7131.8195238095223</v>
      </c>
      <c r="H25" s="2">
        <f>AVERAGE(H3:H24)</f>
        <v>7274.4357142857143</v>
      </c>
      <c r="I25" s="3">
        <f>AVERAGE(I3:I24)</f>
        <v>7203.1276190476183</v>
      </c>
      <c r="J25" s="18"/>
      <c r="K25" s="8" t="s">
        <v>8</v>
      </c>
      <c r="L25" s="1">
        <f>AVERAGE(L3:L24)</f>
        <v>8369.7347619047596</v>
      </c>
      <c r="M25" s="2">
        <f>AVERAGE(M3:M24)</f>
        <v>8541.6014285714282</v>
      </c>
      <c r="N25" s="3">
        <f>AVERAGE(N3:N24)</f>
        <v>8455.6680952380957</v>
      </c>
    </row>
    <row r="26" spans="1:14" x14ac:dyDescent="0.25">
      <c r="A26" s="58" t="s">
        <v>9</v>
      </c>
      <c r="B26" s="10"/>
      <c r="C26" s="10"/>
      <c r="D26" s="10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x14ac:dyDescent="0.25">
      <c r="A27" s="58" t="s">
        <v>10</v>
      </c>
      <c r="B27" s="10"/>
      <c r="C27" s="10"/>
      <c r="D27" s="10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x14ac:dyDescent="0.25">
      <c r="A28" s="58" t="s">
        <v>11</v>
      </c>
      <c r="B28" s="10"/>
      <c r="C28" s="10"/>
      <c r="D28" s="10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</sheetData>
  <sheetProtection password="CDD8" sheet="1" objects="1" scenarios="1"/>
  <mergeCells count="9">
    <mergeCell ref="B10:D10"/>
    <mergeCell ref="G10:I10"/>
    <mergeCell ref="L10:N10"/>
    <mergeCell ref="A1:A2"/>
    <mergeCell ref="B1:D1"/>
    <mergeCell ref="F1:F2"/>
    <mergeCell ref="G1:I1"/>
    <mergeCell ref="K1:K2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'16</vt:lpstr>
      <vt:lpstr>FEB '16</vt:lpstr>
      <vt:lpstr>MAR'16</vt:lpstr>
      <vt:lpstr>APR '16</vt:lpstr>
      <vt:lpstr>MAY '16</vt:lpstr>
      <vt:lpstr>JUNE '16</vt:lpstr>
      <vt:lpstr>JUL'16</vt:lpstr>
      <vt:lpstr>AUG'16</vt:lpstr>
      <vt:lpstr>SEPT'16</vt:lpstr>
      <vt:lpstr>OCT'16</vt:lpstr>
      <vt:lpstr>NOV '16</vt:lpstr>
      <vt:lpstr>DEC'16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S. P.. Coker</dc:creator>
  <cp:lastModifiedBy>Andrew Sesay</cp:lastModifiedBy>
  <cp:lastPrinted>2020-01-08T10:33:04Z</cp:lastPrinted>
  <dcterms:created xsi:type="dcterms:W3CDTF">2018-12-17T17:35:37Z</dcterms:created>
  <dcterms:modified xsi:type="dcterms:W3CDTF">2020-01-09T10:43:31Z</dcterms:modified>
</cp:coreProperties>
</file>